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esktop\D\Diverse\Laura\BUGET\BUGET 2024\PENTRU PUBLICAT\an 2023\"/>
    </mc:Choice>
  </mc:AlternateContent>
  <xr:revisionPtr revIDLastSave="0" documentId="13_ncr:1_{CBA766A7-2E7D-4C0D-A506-FB9D7A2E5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8,05.02" sheetId="1" r:id="rId1"/>
  </sheets>
  <externalReferences>
    <externalReference r:id="rId2"/>
  </externalReferences>
  <definedNames>
    <definedName name="_xlnm.Database">#REF!</definedName>
    <definedName name="_xlnm.Print_Area" localSheetId="0">'68,05.02'!$A$4:$H$278</definedName>
    <definedName name="_xlnm.Print_Titles" localSheetId="0">'68,05.02'!$8:$9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9" i="1" l="1"/>
  <c r="H268" i="1"/>
  <c r="H267" i="1" s="1"/>
  <c r="G268" i="1"/>
  <c r="G267" i="1" s="1"/>
  <c r="G256" i="1" s="1"/>
  <c r="F268" i="1"/>
  <c r="E268" i="1"/>
  <c r="D268" i="1" s="1"/>
  <c r="F267" i="1"/>
  <c r="H263" i="1"/>
  <c r="H257" i="1" s="1"/>
  <c r="H256" i="1" s="1"/>
  <c r="G263" i="1"/>
  <c r="F263" i="1"/>
  <c r="E263" i="1"/>
  <c r="D263" i="1"/>
  <c r="D262" i="1"/>
  <c r="D261" i="1"/>
  <c r="D260" i="1"/>
  <c r="D259" i="1"/>
  <c r="H258" i="1"/>
  <c r="G258" i="1"/>
  <c r="F258" i="1"/>
  <c r="F257" i="1" s="1"/>
  <c r="F256" i="1" s="1"/>
  <c r="E258" i="1"/>
  <c r="D258" i="1" s="1"/>
  <c r="G257" i="1"/>
  <c r="H199" i="1"/>
  <c r="H198" i="1" s="1"/>
  <c r="G199" i="1"/>
  <c r="G198" i="1" s="1"/>
  <c r="F199" i="1"/>
  <c r="F198" i="1" s="1"/>
  <c r="E199" i="1"/>
  <c r="E198" i="1" s="1"/>
  <c r="D199" i="1"/>
  <c r="D198" i="1"/>
  <c r="D196" i="1"/>
  <c r="D195" i="1"/>
  <c r="D194" i="1"/>
  <c r="D193" i="1"/>
  <c r="D192" i="1"/>
  <c r="D191" i="1"/>
  <c r="D190" i="1"/>
  <c r="D189" i="1"/>
  <c r="H188" i="1"/>
  <c r="G188" i="1"/>
  <c r="F188" i="1"/>
  <c r="F187" i="1" s="1"/>
  <c r="E188" i="1"/>
  <c r="H187" i="1"/>
  <c r="H186" i="1" s="1"/>
  <c r="G187" i="1"/>
  <c r="E187" i="1"/>
  <c r="H152" i="1"/>
  <c r="G152" i="1"/>
  <c r="D152" i="1"/>
  <c r="H151" i="1"/>
  <c r="H150" i="1" s="1"/>
  <c r="G151" i="1"/>
  <c r="G150" i="1" s="1"/>
  <c r="F151" i="1"/>
  <c r="F150" i="1" s="1"/>
  <c r="E151" i="1"/>
  <c r="D151" i="1" s="1"/>
  <c r="D146" i="1"/>
  <c r="H145" i="1"/>
  <c r="H144" i="1" s="1"/>
  <c r="G145" i="1"/>
  <c r="G144" i="1" s="1"/>
  <c r="F145" i="1"/>
  <c r="F144" i="1" s="1"/>
  <c r="E145" i="1"/>
  <c r="D145" i="1" s="1"/>
  <c r="D143" i="1"/>
  <c r="D142" i="1"/>
  <c r="D141" i="1"/>
  <c r="D140" i="1"/>
  <c r="D139" i="1"/>
  <c r="D138" i="1"/>
  <c r="D137" i="1"/>
  <c r="D136" i="1"/>
  <c r="D135" i="1"/>
  <c r="D134" i="1"/>
  <c r="D133" i="1"/>
  <c r="H132" i="1"/>
  <c r="H131" i="1" s="1"/>
  <c r="G132" i="1"/>
  <c r="F132" i="1"/>
  <c r="E132" i="1"/>
  <c r="E131" i="1" s="1"/>
  <c r="D131" i="1" s="1"/>
  <c r="D132" i="1"/>
  <c r="G131" i="1"/>
  <c r="F131" i="1"/>
  <c r="D106" i="1"/>
  <c r="D105" i="1"/>
  <c r="D104" i="1"/>
  <c r="D103" i="1"/>
  <c r="D102" i="1"/>
  <c r="D101" i="1"/>
  <c r="D100" i="1"/>
  <c r="D99" i="1"/>
  <c r="H98" i="1"/>
  <c r="G98" i="1"/>
  <c r="F98" i="1"/>
  <c r="E98" i="1"/>
  <c r="D98" i="1" s="1"/>
  <c r="D97" i="1"/>
  <c r="D96" i="1"/>
  <c r="D95" i="1"/>
  <c r="D94" i="1"/>
  <c r="D93" i="1"/>
  <c r="H92" i="1"/>
  <c r="G92" i="1"/>
  <c r="F92" i="1"/>
  <c r="E92" i="1"/>
  <c r="D92" i="1" s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H75" i="1"/>
  <c r="G75" i="1"/>
  <c r="F75" i="1"/>
  <c r="E75" i="1"/>
  <c r="D75" i="1" s="1"/>
  <c r="D74" i="1"/>
  <c r="D73" i="1"/>
  <c r="D72" i="1"/>
  <c r="H71" i="1"/>
  <c r="G71" i="1"/>
  <c r="F71" i="1"/>
  <c r="E71" i="1"/>
  <c r="D71" i="1" s="1"/>
  <c r="D70" i="1"/>
  <c r="D69" i="1"/>
  <c r="D68" i="1"/>
  <c r="D67" i="1"/>
  <c r="H66" i="1"/>
  <c r="G66" i="1"/>
  <c r="F66" i="1"/>
  <c r="E66" i="1"/>
  <c r="D66" i="1" s="1"/>
  <c r="D65" i="1"/>
  <c r="D64" i="1"/>
  <c r="H63" i="1"/>
  <c r="G63" i="1"/>
  <c r="F63" i="1"/>
  <c r="E63" i="1"/>
  <c r="D63" i="1" s="1"/>
  <c r="D62" i="1"/>
  <c r="D61" i="1"/>
  <c r="D60" i="1"/>
  <c r="D59" i="1"/>
  <c r="D58" i="1"/>
  <c r="D57" i="1"/>
  <c r="D56" i="1"/>
  <c r="D55" i="1"/>
  <c r="D54" i="1"/>
  <c r="D53" i="1"/>
  <c r="D52" i="1"/>
  <c r="H51" i="1"/>
  <c r="H50" i="1" s="1"/>
  <c r="G51" i="1"/>
  <c r="G50" i="1" s="1"/>
  <c r="F51" i="1"/>
  <c r="D51" i="1" s="1"/>
  <c r="E51" i="1"/>
  <c r="E50" i="1" s="1"/>
  <c r="H49" i="1"/>
  <c r="H41" i="1" s="1"/>
  <c r="D49" i="1"/>
  <c r="D47" i="1"/>
  <c r="D46" i="1"/>
  <c r="D45" i="1"/>
  <c r="D44" i="1"/>
  <c r="D43" i="1"/>
  <c r="E42" i="1"/>
  <c r="D42" i="1"/>
  <c r="G41" i="1"/>
  <c r="F41" i="1"/>
  <c r="E41" i="1"/>
  <c r="D41" i="1"/>
  <c r="E39" i="1"/>
  <c r="D39" i="1"/>
  <c r="D38" i="1"/>
  <c r="D37" i="1"/>
  <c r="D36" i="1"/>
  <c r="D35" i="1"/>
  <c r="D34" i="1"/>
  <c r="H33" i="1"/>
  <c r="G33" i="1"/>
  <c r="F33" i="1"/>
  <c r="E33" i="1"/>
  <c r="D33" i="1"/>
  <c r="D32" i="1"/>
  <c r="H31" i="1"/>
  <c r="D31" i="1"/>
  <c r="D30" i="1"/>
  <c r="D29" i="1"/>
  <c r="D28" i="1"/>
  <c r="D27" i="1"/>
  <c r="D26" i="1"/>
  <c r="D25" i="1"/>
  <c r="D24" i="1"/>
  <c r="D23" i="1"/>
  <c r="D22" i="1"/>
  <c r="D21" i="1"/>
  <c r="D20" i="1"/>
  <c r="H19" i="1"/>
  <c r="D19" i="1" s="1"/>
  <c r="D18" i="1"/>
  <c r="D17" i="1"/>
  <c r="D16" i="1"/>
  <c r="H15" i="1"/>
  <c r="G15" i="1"/>
  <c r="D15" i="1" s="1"/>
  <c r="D14" i="1" s="1"/>
  <c r="H14" i="1"/>
  <c r="G14" i="1"/>
  <c r="G13" i="1" s="1"/>
  <c r="F14" i="1"/>
  <c r="F13" i="1" s="1"/>
  <c r="E14" i="1"/>
  <c r="E13" i="1" s="1"/>
  <c r="B5" i="1"/>
  <c r="D13" i="1" l="1"/>
  <c r="E12" i="1"/>
  <c r="D187" i="1"/>
  <c r="F12" i="1"/>
  <c r="F11" i="1" s="1"/>
  <c r="F10" i="1" s="1"/>
  <c r="D50" i="1"/>
  <c r="G186" i="1"/>
  <c r="G12" i="1"/>
  <c r="G11" i="1" s="1"/>
  <c r="G10" i="1" s="1"/>
  <c r="H13" i="1"/>
  <c r="H12" i="1" s="1"/>
  <c r="H11" i="1" s="1"/>
  <c r="H10" i="1" s="1"/>
  <c r="F186" i="1"/>
  <c r="D188" i="1"/>
  <c r="E267" i="1"/>
  <c r="D267" i="1" s="1"/>
  <c r="F50" i="1"/>
  <c r="E150" i="1"/>
  <c r="D150" i="1" s="1"/>
  <c r="E144" i="1"/>
  <c r="D144" i="1" s="1"/>
  <c r="E257" i="1"/>
  <c r="D257" i="1" l="1"/>
  <c r="E256" i="1"/>
  <c r="D12" i="1"/>
  <c r="E11" i="1"/>
  <c r="D11" i="1" l="1"/>
  <c r="E10" i="1"/>
  <c r="D10" i="1" s="1"/>
  <c r="D256" i="1"/>
  <c r="D186" i="1" s="1"/>
  <c r="E1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</author>
    <author>Laura Capran</author>
  </authors>
  <commentList>
    <comment ref="G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+94500 actualizare indice </t>
        </r>
      </text>
    </comment>
    <comment ref="H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758000-500000 necesari pentu suplimentarea ind de hand noiembrie 2023
11.12=-103.000 MERG PE IH </t>
        </r>
      </text>
    </comment>
    <comment ref="G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Laura Capran: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-3500 suplimentare 500 68.50.50 20.01.04 si 68.50.50 20.01.08
11.12.=-75.000 MERG PE 57.02.01 IH</t>
        </r>
      </text>
    </comment>
    <comment ref="H3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Laura Capran:</t>
        </r>
        <r>
          <rPr>
            <sz val="9"/>
            <color indexed="81"/>
            <rFont val="Tahoma"/>
            <family val="2"/>
          </rPr>
          <t xml:space="preserve">
11.12.=-83000 MERG PE 57.02.01 IH</t>
        </r>
      </text>
    </comment>
    <comment ref="E3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Laura Capran:</t>
        </r>
        <r>
          <rPr>
            <sz val="9"/>
            <color indexed="81"/>
            <rFont val="Tahoma"/>
            <family val="2"/>
          </rPr>
          <t xml:space="preserve">
11.12.2023=-12686 MERG PE 57.02.01 IH</t>
        </r>
      </text>
    </comment>
    <comment ref="H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Laura Capran:</t>
        </r>
        <r>
          <rPr>
            <sz val="9"/>
            <color indexed="81"/>
            <rFont val="Tahoma"/>
            <family val="2"/>
          </rPr>
          <t xml:space="preserve">
11.12.2023=-21000 MERG PE IH 57.02.01</t>
        </r>
      </text>
    </comment>
    <comment ref="G15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+854100 aug 2023</t>
        </r>
      </text>
    </comment>
    <comment ref="H15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Conta:</t>
        </r>
        <r>
          <rPr>
            <sz val="9"/>
            <color indexed="81"/>
            <rFont val="Tahoma"/>
            <family val="2"/>
          </rPr>
          <t xml:space="preserve">
+891450+891450 sept oct 2023+550000 suplim ind hand noiembrie 2023 68.05.02.10.01.01 500000 si 68.50.50.10.01.01 50000
11.12.2023=+294686 DE LA SALARI AP
11.12.2023=+128.250 DE PE SAL DAS
11.12.2023=+92500
11.12.2023=+240.000 SUPLIMENTARE</t>
        </r>
      </text>
    </comment>
    <comment ref="F274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Conta:</t>
        </r>
        <r>
          <rPr>
            <sz val="9"/>
            <color indexed="81"/>
            <rFont val="Segoe UI"/>
            <family val="2"/>
          </rPr>
          <t xml:space="preserve">
30.05.2018 -2000 TRECUT LA 68.50.50.57.02.01</t>
        </r>
      </text>
    </comment>
  </commentList>
</comments>
</file>

<file path=xl/sharedStrings.xml><?xml version="1.0" encoding="utf-8"?>
<sst xmlns="http://schemas.openxmlformats.org/spreadsheetml/2006/main" count="534" uniqueCount="485">
  <si>
    <t>DIRECTIA DE ASISTENTA SOCIALA</t>
  </si>
  <si>
    <t>CUI 37581018</t>
  </si>
  <si>
    <t>LOC.PANTELIMON BDL BIRUINTEI 48-50 JUD ILFOV</t>
  </si>
  <si>
    <t>B U G E T U L</t>
  </si>
  <si>
    <t>APROB</t>
  </si>
  <si>
    <t>PRIMAR</t>
  </si>
  <si>
    <t xml:space="preserve">                    68.05.02</t>
  </si>
  <si>
    <t>IVAN MARIAN</t>
  </si>
  <si>
    <t>Asistenta sociala in caz de boli si invaliditati</t>
  </si>
  <si>
    <t>D E N U M I R E A     I N D I C A T O R I L O R</t>
  </si>
  <si>
    <t>Cod indicator</t>
  </si>
  <si>
    <t>PREVEDERI ANUALE</t>
  </si>
  <si>
    <t>PREVEDERI TRIMESTRIALE</t>
  </si>
  <si>
    <t xml:space="preserve">TOTAL </t>
  </si>
  <si>
    <t>Trim.I</t>
  </si>
  <si>
    <t>Trim.II</t>
  </si>
  <si>
    <t>Trim.III</t>
  </si>
  <si>
    <t>Trim.IV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</si>
  <si>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</si>
  <si>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</si>
  <si>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</si>
  <si>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</si>
  <si>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</si>
  <si>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</si>
  <si>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</si>
  <si>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</si>
  <si>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</si>
  <si>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</si>
  <si>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</si>
  <si>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</si>
  <si>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</si>
  <si>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</si>
  <si>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</si>
  <si>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</si>
  <si>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</si>
  <si>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</si>
  <si>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</si>
  <si>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</si>
  <si>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</si>
  <si>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</si>
  <si>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</si>
  <si>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</si>
  <si>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</si>
  <si>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</si>
  <si>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</si>
  <si>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</si>
  <si>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</si>
  <si>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</si>
  <si>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</si>
  <si>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</si>
  <si>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</si>
  <si>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</si>
  <si>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</si>
  <si>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</si>
  <si>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</si>
  <si>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</si>
  <si>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</si>
  <si>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</si>
  <si>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</si>
  <si>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Indemnizații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</si>
  <si>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</si>
  <si>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</si>
  <si>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</si>
  <si>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</si>
  <si>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</si>
  <si>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</si>
  <si>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</si>
  <si>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</si>
  <si>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</si>
  <si>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</si>
  <si>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</si>
  <si>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</si>
  <si>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</si>
  <si>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</si>
  <si>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</si>
  <si>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</si>
  <si>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</si>
  <si>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</si>
  <si>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</si>
  <si>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</si>
  <si>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</si>
  <si>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</si>
  <si>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</si>
  <si>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</si>
  <si>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</si>
  <si>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</si>
  <si>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</si>
  <si>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</si>
  <si>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</si>
  <si>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</si>
  <si>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</si>
  <si>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</si>
  <si>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</si>
  <si>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</si>
  <si>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</si>
  <si>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Contributie asiguratorie pentru munca 2.25%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</si>
  <si>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</si>
  <si>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</si>
  <si>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</si>
  <si>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</si>
  <si>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</si>
  <si>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</si>
  <si>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</si>
  <si>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</si>
  <si>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</si>
  <si>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</si>
  <si>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</si>
  <si>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</si>
  <si>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</si>
  <si>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</si>
  <si>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</si>
  <si>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</si>
  <si>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</si>
  <si>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</si>
  <si>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</si>
  <si>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</si>
  <si>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</si>
  <si>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</si>
  <si>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</si>
  <si>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</si>
  <si>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</si>
  <si>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</si>
  <si>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</si>
  <si>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</si>
  <si>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</si>
  <si>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</si>
  <si>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</si>
  <si>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</si>
  <si>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</si>
  <si>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</si>
  <si>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</si>
  <si>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</si>
  <si>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</si>
  <si>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</si>
  <si>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</si>
  <si>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</si>
  <si>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</si>
  <si>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</si>
  <si>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</si>
  <si>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</si>
  <si>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</si>
  <si>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</si>
  <si>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</si>
  <si>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</si>
  <si>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</si>
  <si>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</si>
  <si>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</si>
  <si>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</si>
  <si>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</si>
  <si>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</si>
  <si>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</si>
  <si>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</si>
  <si>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</si>
  <si>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</si>
  <si>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</si>
  <si>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</si>
  <si>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</si>
  <si>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</si>
  <si>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</si>
  <si>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</si>
  <si>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</si>
  <si>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</si>
  <si>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</si>
  <si>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</si>
  <si>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</si>
  <si>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</si>
  <si>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</si>
  <si>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</si>
  <si>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</si>
  <si>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</si>
  <si>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</si>
  <si>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</si>
  <si>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</si>
  <si>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</si>
  <si>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</si>
  <si>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</si>
  <si>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</si>
  <si>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</si>
  <si>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</si>
  <si>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</si>
  <si>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</si>
  <si>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</si>
  <si>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</si>
  <si>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</si>
  <si>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</si>
  <si>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</si>
  <si>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</si>
  <si>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</si>
  <si>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</si>
  <si>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</si>
  <si>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</si>
  <si>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</si>
  <si>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</si>
  <si>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</si>
  <si>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</si>
  <si>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</si>
  <si>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</si>
  <si>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</si>
  <si>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</si>
  <si>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</si>
  <si>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</si>
  <si>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</si>
  <si>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</si>
  <si>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</si>
  <si>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</si>
  <si>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</si>
  <si>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</si>
  <si>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</si>
  <si>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</si>
  <si>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</si>
  <si>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</si>
  <si>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</si>
  <si>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</si>
  <si>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</si>
  <si>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</si>
  <si>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</si>
  <si>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</si>
  <si>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</si>
  <si>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</si>
  <si>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</si>
  <si>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</si>
  <si>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</si>
  <si>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</si>
  <si>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</si>
  <si>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</si>
  <si>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</si>
  <si>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</si>
  <si>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</si>
  <si>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</si>
  <si>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</si>
  <si>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</si>
  <si>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</si>
  <si>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</si>
  <si>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</si>
  <si>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</si>
  <si>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</si>
  <si>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</si>
  <si>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</si>
  <si>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</si>
  <si>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</si>
  <si>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</si>
  <si>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</si>
  <si>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</si>
  <si>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</si>
  <si>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</si>
  <si>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</si>
  <si>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</si>
  <si>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</si>
  <si>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</si>
  <si>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</si>
  <si>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</si>
  <si>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</si>
  <si>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</si>
  <si>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 xml:space="preserve">51 </t>
  </si>
  <si>
    <t>Transferuri curente   (cod 51.01.01+51.01.03+51.01.14+51.01.15+51.01.24+51.01.26+51.01.31+51.01.39+51.01.46+51.01.49)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</si>
  <si>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</si>
  <si>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</si>
  <si>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</si>
  <si>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</si>
  <si>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</si>
  <si>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</si>
  <si>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</si>
  <si>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</si>
  <si>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</si>
  <si>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</si>
  <si>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</si>
  <si>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</si>
  <si>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</si>
  <si>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</si>
  <si>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</si>
  <si>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</si>
  <si>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</si>
  <si>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</si>
  <si>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</si>
  <si>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</si>
  <si>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</si>
  <si>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</si>
  <si>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</si>
  <si>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55.01+ 55.02)</t>
  </si>
  <si>
    <t xml:space="preserve">55 </t>
  </si>
  <si>
    <t>A. Transferuri interne               (cod 55.01.18)</t>
  </si>
  <si>
    <t>55.01</t>
  </si>
  <si>
    <t>Alte transferuri curente interne</t>
  </si>
  <si>
    <t>55.01.18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</si>
  <si>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</si>
  <si>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</si>
  <si>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</si>
  <si>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</si>
  <si>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</si>
  <si>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</si>
  <si>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</si>
  <si>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</si>
  <si>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</si>
  <si>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</si>
  <si>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</si>
  <si>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</si>
  <si>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</si>
  <si>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</si>
  <si>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</si>
  <si>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</si>
  <si>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</si>
  <si>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</si>
  <si>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</si>
  <si>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</si>
  <si>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</si>
  <si>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</si>
  <si>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</si>
  <si>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</si>
  <si>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</si>
  <si>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</si>
  <si>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</si>
  <si>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</si>
  <si>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</si>
  <si>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</si>
  <si>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</si>
  <si>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</si>
  <si>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</si>
  <si>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</si>
  <si>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</si>
  <si>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</si>
  <si>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</si>
  <si>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</si>
  <si>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</si>
  <si>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</si>
  <si>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</si>
  <si>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</si>
  <si>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</si>
  <si>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</si>
  <si>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</si>
  <si>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</si>
  <si>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</si>
  <si>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</si>
  <si>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</si>
  <si>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</si>
  <si>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</si>
  <si>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</si>
  <si>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</si>
  <si>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</si>
  <si>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</si>
  <si>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</si>
  <si>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</si>
  <si>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</si>
  <si>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</si>
  <si>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</si>
  <si>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</si>
  <si>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</si>
  <si>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</si>
  <si>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</si>
  <si>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</si>
  <si>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</si>
  <si>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</si>
  <si>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</si>
  <si>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</si>
  <si>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</si>
  <si>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</si>
  <si>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</si>
  <si>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</si>
  <si>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</si>
  <si>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</si>
  <si>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</si>
  <si>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</si>
  <si>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</si>
  <si>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</si>
  <si>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</si>
  <si>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</si>
  <si>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</si>
  <si>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</si>
  <si>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</si>
  <si>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</si>
  <si>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</si>
  <si>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</si>
  <si>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</si>
  <si>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</si>
  <si>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</si>
  <si>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</si>
  <si>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>A. Transferuri interne               (cod 55.01.03+55.01.08 la 55.01.10+55.01.12+55.01.13+55.01.15+55.01.21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</si>
  <si>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</si>
  <si>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</si>
  <si>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</si>
  <si>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</si>
  <si>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</si>
  <si>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</si>
  <si>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</si>
  <si>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</si>
  <si>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</si>
  <si>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</si>
  <si>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</si>
  <si>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</si>
  <si>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</si>
  <si>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</si>
  <si>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</si>
  <si>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</si>
  <si>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</si>
  <si>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</si>
  <si>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</si>
  <si>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</si>
  <si>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</si>
  <si>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</si>
  <si>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</si>
  <si>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</si>
  <si>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</si>
  <si>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</si>
  <si>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</si>
  <si>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</si>
  <si>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</si>
  <si>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</si>
  <si>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</si>
  <si>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</si>
  <si>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</si>
  <si>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</si>
  <si>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</si>
  <si>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</si>
  <si>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</si>
  <si>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</si>
  <si>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</si>
  <si>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</si>
  <si>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</si>
  <si>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</si>
  <si>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</si>
  <si>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</si>
  <si>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</si>
  <si>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</si>
  <si>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</si>
  <si>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</si>
  <si>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</si>
  <si>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</si>
  <si>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</si>
  <si>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</si>
  <si>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</si>
  <si>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</si>
  <si>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</si>
  <si>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</si>
  <si>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</si>
  <si>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</si>
  <si>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</si>
  <si>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</si>
  <si>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</si>
  <si>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</si>
  <si>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</si>
  <si>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</si>
  <si>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</si>
  <si>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</si>
  <si>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</si>
  <si>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</si>
  <si>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</si>
  <si>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</si>
  <si>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</si>
  <si>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</si>
  <si>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</si>
  <si>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</si>
  <si>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</si>
  <si>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</si>
  <si>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</si>
  <si>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</si>
  <si>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</si>
  <si>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</si>
  <si>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</si>
  <si>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</si>
  <si>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</si>
  <si>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</si>
  <si>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</si>
  <si>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</si>
  <si>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</si>
  <si>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</si>
  <si>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</si>
  <si>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</si>
  <si>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</si>
  <si>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</si>
  <si>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</si>
  <si>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</si>
  <si>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</si>
  <si>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</si>
  <si>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</si>
  <si>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</si>
  <si>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</si>
  <si>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</si>
  <si>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</si>
  <si>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</si>
  <si>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</si>
  <si>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</si>
  <si>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</si>
  <si>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</si>
  <si>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</si>
  <si>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</si>
  <si>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ORDONATOR TERTIAR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</si>
</sst>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2"/>
      <name val="Calibri"/>
      <family val="2"/>
    </font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trike/>
      <sz val="12"/>
      <name val="Calibri"/>
      <family val="2"/>
    </font>
    <font>
      <strike/>
      <sz val="12"/>
      <name val="Calibri"/>
      <family val="2"/>
    </font>
    <font>
      <sz val="10"/>
      <name val="Arial-T&amp;M"/>
      <charset val="238"/>
    </font>
    <font>
      <sz val="12"/>
      <color indexed="8"/>
      <name val="Calibri"/>
      <family val="2"/>
    </font>
    <font>
      <sz val="10"/>
      <name val="Tahoma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</cellStyleXfs>
  <cellXfs count="185">
    <xf numFmtId="0" fontId="0" fillId="0" borderId="0" xfId="0"/>
    <xf numFmtId="0" fontId="2" fillId="2" borderId="0" xfId="2" applyFont="1" applyFill="1"/>
    <xf numFmtId="1" fontId="2" fillId="2" borderId="0" xfId="2" applyNumberFormat="1" applyFont="1" applyFill="1"/>
    <xf numFmtId="0" fontId="4" fillId="0" borderId="0" xfId="0" applyFont="1" applyAlignment="1">
      <alignment horizontal="center"/>
    </xf>
    <xf numFmtId="0" fontId="2" fillId="0" borderId="0" xfId="2" applyFont="1"/>
    <xf numFmtId="0" fontId="5" fillId="0" borderId="0" xfId="2" applyFont="1"/>
    <xf numFmtId="0" fontId="5" fillId="0" borderId="0" xfId="2" quotePrefix="1" applyFont="1"/>
    <xf numFmtId="1" fontId="6" fillId="0" borderId="0" xfId="2" applyNumberFormat="1" applyFont="1" applyAlignment="1">
      <alignment horizontal="left"/>
    </xf>
    <xf numFmtId="1" fontId="2" fillId="0" borderId="0" xfId="2" applyNumberFormat="1" applyFont="1" applyAlignment="1">
      <alignment horizontal="center"/>
    </xf>
    <xf numFmtId="1" fontId="5" fillId="0" borderId="1" xfId="2" quotePrefix="1" applyNumberFormat="1" applyFont="1" applyBorder="1"/>
    <xf numFmtId="1" fontId="5" fillId="0" borderId="3" xfId="3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10" xfId="3" applyNumberFormat="1" applyFont="1" applyBorder="1" applyAlignment="1">
      <alignment horizontal="right" vertical="center" wrapText="1"/>
    </xf>
    <xf numFmtId="3" fontId="5" fillId="0" borderId="3" xfId="3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1" fontId="5" fillId="0" borderId="10" xfId="3" applyNumberFormat="1" applyFont="1" applyBorder="1" applyAlignment="1">
      <alignment horizontal="center" vertical="center" wrapText="1"/>
    </xf>
    <xf numFmtId="3" fontId="5" fillId="0" borderId="13" xfId="3" applyNumberFormat="1" applyFont="1" applyBorder="1" applyAlignment="1">
      <alignment horizontal="right" vertical="center" wrapText="1"/>
    </xf>
    <xf numFmtId="0" fontId="6" fillId="0" borderId="11" xfId="4" applyFont="1" applyBorder="1" applyAlignment="1">
      <alignment vertical="center"/>
    </xf>
    <xf numFmtId="0" fontId="6" fillId="0" borderId="11" xfId="4" applyFont="1" applyBorder="1"/>
    <xf numFmtId="49" fontId="5" fillId="0" borderId="14" xfId="4" applyNumberFormat="1" applyFont="1" applyBorder="1" applyAlignment="1">
      <alignment horizontal="right"/>
    </xf>
    <xf numFmtId="49" fontId="6" fillId="0" borderId="15" xfId="4" applyNumberFormat="1" applyFont="1" applyBorder="1" applyAlignment="1">
      <alignment horizontal="left" vertical="center"/>
    </xf>
    <xf numFmtId="49" fontId="6" fillId="0" borderId="10" xfId="4" applyNumberFormat="1" applyFont="1" applyBorder="1" applyAlignment="1">
      <alignment horizontal="left" vertical="top"/>
    </xf>
    <xf numFmtId="49" fontId="6" fillId="0" borderId="10" xfId="4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3" xfId="2" applyNumberFormat="1" applyFont="1" applyBorder="1" applyAlignment="1">
      <alignment horizontal="right"/>
    </xf>
    <xf numFmtId="0" fontId="7" fillId="0" borderId="0" xfId="2" applyFont="1"/>
    <xf numFmtId="49" fontId="5" fillId="3" borderId="16" xfId="4" applyNumberFormat="1" applyFont="1" applyFill="1" applyBorder="1" applyAlignment="1">
      <alignment horizontal="left" vertical="top"/>
    </xf>
    <xf numFmtId="49" fontId="5" fillId="3" borderId="14" xfId="4" applyNumberFormat="1" applyFont="1" applyFill="1" applyBorder="1" applyAlignment="1">
      <alignment horizontal="left" vertical="top"/>
    </xf>
    <xf numFmtId="49" fontId="5" fillId="3" borderId="14" xfId="4" applyNumberFormat="1" applyFont="1" applyFill="1" applyBorder="1" applyAlignment="1">
      <alignment horizontal="right"/>
    </xf>
    <xf numFmtId="3" fontId="5" fillId="3" borderId="14" xfId="2" applyNumberFormat="1" applyFont="1" applyFill="1" applyBorder="1" applyAlignment="1">
      <alignment horizontal="right"/>
    </xf>
    <xf numFmtId="3" fontId="5" fillId="3" borderId="17" xfId="2" applyNumberFormat="1" applyFont="1" applyFill="1" applyBorder="1" applyAlignment="1">
      <alignment horizontal="right"/>
    </xf>
    <xf numFmtId="0" fontId="5" fillId="0" borderId="11" xfId="4" applyFont="1" applyBorder="1"/>
    <xf numFmtId="0" fontId="2" fillId="0" borderId="12" xfId="4" applyFont="1" applyBorder="1"/>
    <xf numFmtId="49" fontId="2" fillId="0" borderId="14" xfId="4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2" fillId="0" borderId="0" xfId="2" applyNumberFormat="1" applyFont="1"/>
    <xf numFmtId="0" fontId="8" fillId="0" borderId="11" xfId="4" applyFont="1" applyBorder="1"/>
    <xf numFmtId="0" fontId="9" fillId="0" borderId="12" xfId="4" applyFont="1" applyBorder="1"/>
    <xf numFmtId="49" fontId="9" fillId="0" borderId="14" xfId="4" applyNumberFormat="1" applyFont="1" applyBorder="1" applyAlignment="1">
      <alignment horizontal="right"/>
    </xf>
    <xf numFmtId="3" fontId="9" fillId="0" borderId="14" xfId="2" applyNumberFormat="1" applyFont="1" applyBorder="1" applyAlignment="1">
      <alignment horizontal="right"/>
    </xf>
    <xf numFmtId="3" fontId="9" fillId="2" borderId="17" xfId="2" applyNumberFormat="1" applyFont="1" applyFill="1" applyBorder="1" applyAlignment="1">
      <alignment horizontal="right"/>
    </xf>
    <xf numFmtId="0" fontId="9" fillId="0" borderId="0" xfId="2" applyFont="1"/>
    <xf numFmtId="3" fontId="2" fillId="0" borderId="14" xfId="2" applyNumberFormat="1" applyFont="1" applyBorder="1" applyAlignment="1">
      <alignment horizontal="right" vertical="center"/>
    </xf>
    <xf numFmtId="3" fontId="2" fillId="0" borderId="17" xfId="2" applyNumberFormat="1" applyFont="1" applyBorder="1" applyAlignment="1">
      <alignment horizontal="right" vertical="center"/>
    </xf>
    <xf numFmtId="3" fontId="2" fillId="2" borderId="17" xfId="2" applyNumberFormat="1" applyFont="1" applyFill="1" applyBorder="1" applyAlignment="1">
      <alignment horizontal="right" vertical="center"/>
    </xf>
    <xf numFmtId="3" fontId="2" fillId="2" borderId="17" xfId="2" applyNumberFormat="1" applyFont="1" applyFill="1" applyBorder="1" applyAlignment="1">
      <alignment horizontal="right"/>
    </xf>
    <xf numFmtId="49" fontId="5" fillId="0" borderId="11" xfId="4" applyNumberFormat="1" applyFont="1" applyBorder="1" applyAlignment="1">
      <alignment horizontal="left" vertical="top"/>
    </xf>
    <xf numFmtId="49" fontId="2" fillId="0" borderId="12" xfId="4" applyNumberFormat="1" applyFont="1" applyBorder="1" applyAlignment="1">
      <alignment horizontal="left" vertical="top"/>
    </xf>
    <xf numFmtId="49" fontId="2" fillId="0" borderId="0" xfId="5" applyNumberFormat="1" applyFont="1" applyAlignment="1">
      <alignment horizontal="right" vertical="center"/>
    </xf>
    <xf numFmtId="3" fontId="2" fillId="0" borderId="17" xfId="2" applyNumberFormat="1" applyFont="1" applyBorder="1" applyAlignment="1">
      <alignment horizontal="right"/>
    </xf>
    <xf numFmtId="3" fontId="5" fillId="0" borderId="14" xfId="2" applyNumberFormat="1" applyFont="1" applyBorder="1" applyAlignment="1">
      <alignment horizontal="right"/>
    </xf>
    <xf numFmtId="3" fontId="5" fillId="2" borderId="17" xfId="2" applyNumberFormat="1" applyFont="1" applyFill="1" applyBorder="1" applyAlignment="1">
      <alignment horizontal="right"/>
    </xf>
    <xf numFmtId="49" fontId="5" fillId="0" borderId="11" xfId="4" quotePrefix="1" applyNumberFormat="1" applyFont="1" applyBorder="1" applyAlignment="1">
      <alignment horizontal="left" vertical="top"/>
    </xf>
    <xf numFmtId="49" fontId="2" fillId="0" borderId="12" xfId="4" quotePrefix="1" applyNumberFormat="1" applyFont="1" applyBorder="1" applyAlignment="1">
      <alignment horizontal="left" vertical="top"/>
    </xf>
    <xf numFmtId="49" fontId="2" fillId="0" borderId="12" xfId="4" applyNumberFormat="1" applyFont="1" applyBorder="1" applyAlignment="1">
      <alignment horizontal="left" vertical="top" wrapText="1"/>
    </xf>
    <xf numFmtId="1" fontId="9" fillId="0" borderId="14" xfId="2" quotePrefix="1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 vertical="center"/>
    </xf>
    <xf numFmtId="3" fontId="8" fillId="2" borderId="17" xfId="2" applyNumberFormat="1" applyFont="1" applyFill="1" applyBorder="1" applyAlignment="1">
      <alignment horizontal="right" vertical="center"/>
    </xf>
    <xf numFmtId="0" fontId="11" fillId="0" borderId="12" xfId="4" applyFont="1" applyBorder="1"/>
    <xf numFmtId="1" fontId="2" fillId="0" borderId="14" xfId="2" quotePrefix="1" applyNumberFormat="1" applyFont="1" applyBorder="1" applyAlignment="1">
      <alignment horizontal="right"/>
    </xf>
    <xf numFmtId="49" fontId="6" fillId="3" borderId="14" xfId="4" applyNumberFormat="1" applyFont="1" applyFill="1" applyBorder="1" applyAlignment="1">
      <alignment horizontal="right"/>
    </xf>
    <xf numFmtId="49" fontId="5" fillId="0" borderId="11" xfId="4" applyNumberFormat="1" applyFont="1" applyBorder="1" applyAlignment="1">
      <alignment horizontal="left" vertical="center"/>
    </xf>
    <xf numFmtId="0" fontId="2" fillId="0" borderId="12" xfId="4" applyFont="1" applyBorder="1" applyAlignment="1">
      <alignment wrapText="1"/>
    </xf>
    <xf numFmtId="0" fontId="5" fillId="0" borderId="12" xfId="4" applyFont="1" applyBorder="1"/>
    <xf numFmtId="164" fontId="5" fillId="0" borderId="11" xfId="1" applyFont="1" applyFill="1" applyBorder="1" applyAlignment="1">
      <alignment horizontal="left" vertical="top"/>
    </xf>
    <xf numFmtId="49" fontId="5" fillId="0" borderId="12" xfId="4" applyNumberFormat="1" applyFont="1" applyBorder="1" applyAlignment="1">
      <alignment horizontal="left" vertical="top"/>
    </xf>
    <xf numFmtId="49" fontId="5" fillId="0" borderId="18" xfId="4" applyNumberFormat="1" applyFont="1" applyBorder="1" applyAlignment="1">
      <alignment horizontal="left" vertical="top"/>
    </xf>
    <xf numFmtId="0" fontId="2" fillId="0" borderId="14" xfId="6" applyFont="1" applyBorder="1" applyAlignment="1">
      <alignment horizontal="right"/>
    </xf>
    <xf numFmtId="49" fontId="6" fillId="0" borderId="11" xfId="4" applyNumberFormat="1" applyFont="1" applyBorder="1" applyAlignment="1">
      <alignment horizontal="left" vertical="top"/>
    </xf>
    <xf numFmtId="49" fontId="6" fillId="0" borderId="12" xfId="4" applyNumberFormat="1" applyFont="1" applyBorder="1" applyAlignment="1">
      <alignment horizontal="left" vertical="top"/>
    </xf>
    <xf numFmtId="49" fontId="6" fillId="0" borderId="14" xfId="4" applyNumberFormat="1" applyFont="1" applyBorder="1" applyAlignment="1">
      <alignment horizontal="right"/>
    </xf>
    <xf numFmtId="3" fontId="7" fillId="0" borderId="14" xfId="2" applyNumberFormat="1" applyFont="1" applyBorder="1" applyAlignment="1">
      <alignment horizontal="right"/>
    </xf>
    <xf numFmtId="3" fontId="7" fillId="0" borderId="17" xfId="2" applyNumberFormat="1" applyFont="1" applyBorder="1" applyAlignment="1">
      <alignment horizontal="right"/>
    </xf>
    <xf numFmtId="49" fontId="5" fillId="0" borderId="11" xfId="4" applyNumberFormat="1" applyFont="1" applyBorder="1"/>
    <xf numFmtId="49" fontId="5" fillId="0" borderId="12" xfId="4" applyNumberFormat="1" applyFont="1" applyBorder="1"/>
    <xf numFmtId="0" fontId="2" fillId="0" borderId="14" xfId="4" applyFont="1" applyBorder="1" applyAlignment="1">
      <alignment horizontal="right"/>
    </xf>
    <xf numFmtId="49" fontId="7" fillId="0" borderId="12" xfId="4" applyNumberFormat="1" applyFont="1" applyBorder="1" applyAlignment="1">
      <alignment horizontal="left" vertical="top"/>
    </xf>
    <xf numFmtId="49" fontId="5" fillId="0" borderId="16" xfId="4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horizontal="left" vertical="top"/>
    </xf>
    <xf numFmtId="49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/>
    </xf>
    <xf numFmtId="49" fontId="6" fillId="0" borderId="11" xfId="4" applyNumberFormat="1" applyFont="1" applyBorder="1" applyAlignment="1">
      <alignment horizontal="left"/>
    </xf>
    <xf numFmtId="49" fontId="6" fillId="0" borderId="14" xfId="4" applyNumberFormat="1" applyFont="1" applyBorder="1" applyAlignment="1">
      <alignment horizontal="right" vertical="center"/>
    </xf>
    <xf numFmtId="49" fontId="5" fillId="0" borderId="19" xfId="4" applyNumberFormat="1" applyFont="1" applyBorder="1" applyAlignment="1">
      <alignment horizontal="left" vertical="top"/>
    </xf>
    <xf numFmtId="0" fontId="2" fillId="0" borderId="20" xfId="4" applyFont="1" applyBorder="1"/>
    <xf numFmtId="49" fontId="5" fillId="0" borderId="21" xfId="4" applyNumberFormat="1" applyFont="1" applyBorder="1" applyAlignment="1">
      <alignment horizontal="right"/>
    </xf>
    <xf numFmtId="3" fontId="2" fillId="0" borderId="21" xfId="2" applyNumberFormat="1" applyFont="1" applyBorder="1" applyAlignment="1">
      <alignment horizontal="right"/>
    </xf>
    <xf numFmtId="3" fontId="2" fillId="0" borderId="22" xfId="2" applyNumberFormat="1" applyFont="1" applyBorder="1" applyAlignment="1">
      <alignment horizontal="right"/>
    </xf>
    <xf numFmtId="0" fontId="2" fillId="0" borderId="11" xfId="4" applyFont="1" applyBorder="1"/>
    <xf numFmtId="0" fontId="7" fillId="0" borderId="11" xfId="4" applyFont="1" applyBorder="1"/>
    <xf numFmtId="0" fontId="7" fillId="0" borderId="12" xfId="4" applyFont="1" applyBorder="1" applyAlignment="1">
      <alignment wrapText="1"/>
    </xf>
    <xf numFmtId="49" fontId="7" fillId="0" borderId="14" xfId="4" applyNumberFormat="1" applyFont="1" applyBorder="1" applyAlignment="1">
      <alignment horizontal="right"/>
    </xf>
    <xf numFmtId="49" fontId="5" fillId="0" borderId="11" xfId="4" applyNumberFormat="1" applyFont="1" applyBorder="1" applyAlignment="1">
      <alignment horizontal="center"/>
    </xf>
    <xf numFmtId="0" fontId="2" fillId="0" borderId="14" xfId="2" applyFont="1" applyBorder="1"/>
    <xf numFmtId="0" fontId="2" fillId="3" borderId="14" xfId="4" applyFont="1" applyFill="1" applyBorder="1"/>
    <xf numFmtId="0" fontId="5" fillId="0" borderId="11" xfId="4" applyFont="1" applyBorder="1" applyAlignment="1">
      <alignment horizontal="left" vertical="center"/>
    </xf>
    <xf numFmtId="0" fontId="2" fillId="0" borderId="12" xfId="4" applyFont="1" applyBorder="1" applyAlignment="1">
      <alignment horizontal="left" vertical="center"/>
    </xf>
    <xf numFmtId="0" fontId="2" fillId="0" borderId="14" xfId="2" applyFont="1" applyBorder="1" applyAlignment="1">
      <alignment horizontal="right"/>
    </xf>
    <xf numFmtId="0" fontId="5" fillId="0" borderId="18" xfId="4" applyFont="1" applyBorder="1"/>
    <xf numFmtId="49" fontId="13" fillId="0" borderId="12" xfId="4" applyNumberFormat="1" applyFont="1" applyBorder="1" applyAlignment="1">
      <alignment horizontal="left" vertical="top"/>
    </xf>
    <xf numFmtId="0" fontId="13" fillId="0" borderId="11" xfId="4" applyFont="1" applyBorder="1"/>
    <xf numFmtId="49" fontId="6" fillId="0" borderId="11" xfId="4" quotePrefix="1" applyNumberFormat="1" applyFont="1" applyBorder="1" applyAlignment="1">
      <alignment horizontal="left" vertical="top"/>
    </xf>
    <xf numFmtId="49" fontId="6" fillId="0" borderId="21" xfId="4" applyNumberFormat="1" applyFont="1" applyBorder="1" applyAlignment="1">
      <alignment horizontal="right"/>
    </xf>
    <xf numFmtId="3" fontId="7" fillId="0" borderId="21" xfId="2" applyNumberFormat="1" applyFont="1" applyBorder="1" applyAlignment="1">
      <alignment horizontal="right"/>
    </xf>
    <xf numFmtId="3" fontId="7" fillId="0" borderId="22" xfId="2" applyNumberFormat="1" applyFont="1" applyBorder="1" applyAlignment="1">
      <alignment horizontal="right"/>
    </xf>
    <xf numFmtId="0" fontId="5" fillId="0" borderId="18" xfId="2" applyFont="1" applyBorder="1" applyAlignment="1">
      <alignment horizontal="center" vertical="center"/>
    </xf>
    <xf numFmtId="0" fontId="7" fillId="0" borderId="16" xfId="4" applyFont="1" applyBorder="1"/>
    <xf numFmtId="0" fontId="7" fillId="0" borderId="14" xfId="0" applyFont="1" applyBorder="1" applyAlignment="1">
      <alignment wrapText="1"/>
    </xf>
    <xf numFmtId="0" fontId="7" fillId="0" borderId="23" xfId="4" applyFont="1" applyBorder="1"/>
    <xf numFmtId="0" fontId="7" fillId="0" borderId="24" xfId="0" applyFont="1" applyBorder="1" applyAlignment="1">
      <alignment wrapText="1"/>
    </xf>
    <xf numFmtId="0" fontId="7" fillId="0" borderId="17" xfId="4" applyFont="1" applyBorder="1"/>
    <xf numFmtId="0" fontId="7" fillId="0" borderId="12" xfId="0" applyFont="1" applyBorder="1" applyAlignment="1">
      <alignment wrapText="1"/>
    </xf>
    <xf numFmtId="0" fontId="7" fillId="0" borderId="25" xfId="4" applyFont="1" applyBorder="1"/>
    <xf numFmtId="0" fontId="7" fillId="0" borderId="0" xfId="0" applyFont="1" applyAlignment="1">
      <alignment wrapText="1"/>
    </xf>
    <xf numFmtId="0" fontId="7" fillId="0" borderId="18" xfId="4" applyFont="1" applyBorder="1"/>
    <xf numFmtId="49" fontId="2" fillId="0" borderId="18" xfId="4" applyNumberFormat="1" applyFont="1" applyBorder="1" applyAlignment="1">
      <alignment horizontal="left" vertical="top"/>
    </xf>
    <xf numFmtId="49" fontId="5" fillId="0" borderId="18" xfId="4" applyNumberFormat="1" applyFont="1" applyBorder="1" applyAlignment="1">
      <alignment horizontal="center"/>
    </xf>
    <xf numFmtId="49" fontId="2" fillId="0" borderId="12" xfId="4" applyNumberFormat="1" applyFont="1" applyBorder="1" applyAlignment="1">
      <alignment horizontal="right"/>
    </xf>
    <xf numFmtId="0" fontId="5" fillId="0" borderId="12" xfId="0" quotePrefix="1" applyFont="1" applyBorder="1"/>
    <xf numFmtId="0" fontId="2" fillId="0" borderId="12" xfId="2" applyFont="1" applyBorder="1"/>
    <xf numFmtId="0" fontId="2" fillId="0" borderId="14" xfId="0" applyFont="1" applyBorder="1" applyAlignment="1">
      <alignment horizontal="left" wrapText="1" indent="2"/>
    </xf>
    <xf numFmtId="0" fontId="2" fillId="0" borderId="14" xfId="0" quotePrefix="1" applyFont="1" applyBorder="1" applyAlignment="1">
      <alignment horizontal="right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right"/>
    </xf>
    <xf numFmtId="0" fontId="5" fillId="0" borderId="12" xfId="0" applyFont="1" applyBorder="1"/>
    <xf numFmtId="49" fontId="14" fillId="0" borderId="12" xfId="4" applyNumberFormat="1" applyFont="1" applyBorder="1" applyAlignment="1">
      <alignment horizontal="left" vertical="top"/>
    </xf>
    <xf numFmtId="0" fontId="5" fillId="0" borderId="14" xfId="4" applyFont="1" applyBorder="1" applyAlignment="1">
      <alignment horizontal="right"/>
    </xf>
    <xf numFmtId="49" fontId="8" fillId="0" borderId="11" xfId="4" applyNumberFormat="1" applyFont="1" applyBorder="1" applyAlignment="1">
      <alignment horizontal="left" vertical="top"/>
    </xf>
    <xf numFmtId="3" fontId="2" fillId="0" borderId="0" xfId="2" applyNumberFormat="1" applyFont="1" applyAlignment="1">
      <alignment horizontal="right"/>
    </xf>
    <xf numFmtId="49" fontId="5" fillId="0" borderId="11" xfId="4" applyNumberFormat="1" applyFont="1" applyBorder="1" applyAlignment="1">
      <alignment vertical="top"/>
    </xf>
    <xf numFmtId="49" fontId="5" fillId="0" borderId="12" xfId="4" applyNumberFormat="1" applyFont="1" applyBorder="1" applyAlignment="1">
      <alignment vertical="top"/>
    </xf>
    <xf numFmtId="49" fontId="2" fillId="0" borderId="21" xfId="4" applyNumberFormat="1" applyFont="1" applyBorder="1" applyAlignment="1">
      <alignment horizontal="right"/>
    </xf>
    <xf numFmtId="0" fontId="5" fillId="0" borderId="21" xfId="2" applyFont="1" applyBorder="1" applyAlignment="1">
      <alignment horizontal="right"/>
    </xf>
    <xf numFmtId="0" fontId="2" fillId="0" borderId="26" xfId="2" applyFont="1" applyBorder="1"/>
    <xf numFmtId="1" fontId="2" fillId="0" borderId="27" xfId="2" applyNumberFormat="1" applyFont="1" applyBorder="1"/>
    <xf numFmtId="0" fontId="2" fillId="0" borderId="6" xfId="2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0" fontId="5" fillId="0" borderId="0" xfId="6" applyFont="1" applyAlignment="1">
      <alignment horizontal="center"/>
    </xf>
    <xf numFmtId="1" fontId="2" fillId="0" borderId="0" xfId="2" applyNumberFormat="1" applyFont="1"/>
    <xf numFmtId="49" fontId="6" fillId="0" borderId="11" xfId="4" applyNumberFormat="1" applyFont="1" applyBorder="1" applyAlignment="1">
      <alignment horizontal="left" vertical="center" wrapText="1"/>
    </xf>
    <xf numFmtId="49" fontId="6" fillId="0" borderId="12" xfId="4" applyNumberFormat="1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28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2" xfId="0" applyFont="1" applyBorder="1" applyAlignment="1">
      <alignment wrapText="1"/>
    </xf>
    <xf numFmtId="0" fontId="2" fillId="0" borderId="14" xfId="0" applyFont="1" applyBorder="1"/>
    <xf numFmtId="0" fontId="6" fillId="0" borderId="18" xfId="0" quotePrefix="1" applyFont="1" applyBorder="1" applyAlignment="1">
      <alignment vertical="center" wrapText="1"/>
    </xf>
    <xf numFmtId="0" fontId="2" fillId="0" borderId="12" xfId="0" quotePrefix="1" applyFont="1" applyBorder="1" applyAlignment="1">
      <alignment horizontal="left" wrapText="1"/>
    </xf>
    <xf numFmtId="0" fontId="2" fillId="0" borderId="14" xfId="0" quotePrefix="1" applyFont="1" applyBorder="1" applyAlignment="1">
      <alignment horizontal="left" wrapText="1"/>
    </xf>
    <xf numFmtId="0" fontId="5" fillId="0" borderId="11" xfId="4" applyFont="1" applyBorder="1" applyAlignment="1">
      <alignment horizontal="left" wrapText="1"/>
    </xf>
    <xf numFmtId="0" fontId="5" fillId="0" borderId="12" xfId="4" applyFont="1" applyBorder="1" applyAlignment="1">
      <alignment horizontal="left" wrapText="1"/>
    </xf>
    <xf numFmtId="49" fontId="5" fillId="0" borderId="11" xfId="4" applyNumberFormat="1" applyFont="1" applyBorder="1" applyAlignment="1">
      <alignment horizontal="left" wrapText="1"/>
    </xf>
    <xf numFmtId="49" fontId="5" fillId="0" borderId="12" xfId="4" applyNumberFormat="1" applyFont="1" applyBorder="1" applyAlignment="1">
      <alignment horizontal="left" wrapText="1"/>
    </xf>
    <xf numFmtId="1" fontId="5" fillId="0" borderId="17" xfId="3" applyNumberFormat="1" applyFont="1" applyBorder="1" applyAlignment="1">
      <alignment horizontal="center" vertical="center" wrapText="1"/>
    </xf>
    <xf numFmtId="1" fontId="5" fillId="0" borderId="12" xfId="3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left" vertical="center" wrapText="1"/>
    </xf>
    <xf numFmtId="49" fontId="5" fillId="0" borderId="12" xfId="4" applyNumberFormat="1" applyFont="1" applyBorder="1" applyAlignment="1">
      <alignment horizontal="left" vertical="center" wrapText="1"/>
    </xf>
    <xf numFmtId="49" fontId="5" fillId="0" borderId="11" xfId="4" applyNumberFormat="1" applyFont="1" applyBorder="1" applyAlignment="1">
      <alignment horizontal="left" vertical="top" wrapText="1"/>
    </xf>
    <xf numFmtId="49" fontId="5" fillId="0" borderId="12" xfId="4" applyNumberFormat="1" applyFont="1" applyBorder="1" applyAlignment="1">
      <alignment horizontal="left" vertical="top" wrapText="1"/>
    </xf>
    <xf numFmtId="0" fontId="5" fillId="0" borderId="11" xfId="6" applyFont="1" applyBorder="1" applyAlignment="1">
      <alignment horizontal="left" wrapText="1"/>
    </xf>
    <xf numFmtId="0" fontId="5" fillId="0" borderId="12" xfId="6" applyFont="1" applyBorder="1" applyAlignment="1">
      <alignment horizontal="left" wrapText="1"/>
    </xf>
    <xf numFmtId="49" fontId="6" fillId="0" borderId="11" xfId="4" applyNumberFormat="1" applyFont="1" applyBorder="1" applyAlignment="1">
      <alignment horizontal="left" vertical="top" wrapText="1"/>
    </xf>
    <xf numFmtId="49" fontId="6" fillId="0" borderId="12" xfId="4" applyNumberFormat="1" applyFont="1" applyBorder="1" applyAlignment="1">
      <alignment horizontal="left" vertical="top" wrapText="1"/>
    </xf>
    <xf numFmtId="0" fontId="2" fillId="0" borderId="12" xfId="0" applyFont="1" applyBorder="1"/>
    <xf numFmtId="1" fontId="5" fillId="0" borderId="8" xfId="3" applyNumberFormat="1" applyFont="1" applyBorder="1" applyAlignment="1">
      <alignment horizontal="center" vertical="center" wrapText="1"/>
    </xf>
    <xf numFmtId="1" fontId="5" fillId="0" borderId="9" xfId="3" applyNumberFormat="1" applyFont="1" applyBorder="1" applyAlignment="1">
      <alignment horizontal="center" vertical="center" wrapText="1"/>
    </xf>
    <xf numFmtId="1" fontId="5" fillId="0" borderId="11" xfId="3" applyNumberFormat="1" applyFont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left" vertical="top"/>
    </xf>
    <xf numFmtId="49" fontId="5" fillId="0" borderId="12" xfId="4" applyNumberFormat="1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1" fontId="5" fillId="0" borderId="2" xfId="3" applyNumberFormat="1" applyFont="1" applyBorder="1" applyAlignment="1">
      <alignment horizontal="center" vertical="center" wrapText="1"/>
    </xf>
    <xf numFmtId="1" fontId="5" fillId="0" borderId="3" xfId="3" applyNumberFormat="1" applyFont="1" applyBorder="1" applyAlignment="1">
      <alignment horizontal="center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1" fontId="5" fillId="0" borderId="6" xfId="3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 3" xfId="5" xr:uid="{00000000-0005-0000-0000-000002000000}"/>
    <cellStyle name="Normal_Anexa F 140 146 10.07_Buget local 2011 " xfId="4" xr:uid="{00000000-0005-0000-0000-000003000000}"/>
    <cellStyle name="Normal_mach03" xfId="3" xr:uid="{00000000-0005-0000-0000-000004000000}"/>
    <cellStyle name="Normal_mach31" xfId="2" xr:uid="{00000000-0005-0000-0000-000005000000}"/>
    <cellStyle name="Normal_Machete buget 99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AA29631-A348-4529-94AA-E94FBC0034B1}"/>
            </a:ext>
          </a:extLst>
        </xdr:cNvPr>
        <xdr:cNvSpPr>
          <a:spLocks/>
        </xdr:cNvSpPr>
      </xdr:nvSpPr>
      <xdr:spPr bwMode="auto">
        <a:xfrm>
          <a:off x="5991225" y="65341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BD8D025-53AF-4DDC-85A9-5A9ECD726F7E}"/>
            </a:ext>
          </a:extLst>
        </xdr:cNvPr>
        <xdr:cNvSpPr>
          <a:spLocks/>
        </xdr:cNvSpPr>
      </xdr:nvSpPr>
      <xdr:spPr bwMode="auto">
        <a:xfrm>
          <a:off x="5991225" y="65341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18A29920-38CC-4714-9FC0-407CB27D3217}"/>
            </a:ext>
          </a:extLst>
        </xdr:cNvPr>
        <xdr:cNvSpPr>
          <a:spLocks/>
        </xdr:cNvSpPr>
      </xdr:nvSpPr>
      <xdr:spPr bwMode="auto">
        <a:xfrm>
          <a:off x="5991225" y="65341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\Desktop\D\Diverse\Laura\BUGET\BUGET%202023\12.decembrie%202023\Buget%20DAS%20PROIECT%202023%2011.12.2023%20SUPL%20IH%20initial%20primarie.xls" TargetMode="External"/><Relationship Id="rId1" Type="http://schemas.openxmlformats.org/officeDocument/2006/relationships/externalLinkPath" Target="/Users/Conta/Desktop/D/Diverse/Laura/BUGET/BUGET%202023/12.decembrie%202023/Buget%20DAS%20PROIECT%202023%2011.12.2023%20SUPL%20IH%20initial%20primar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-instituţii-venituri"/>
      <sheetName val="10-instituţii-cheltuieli"/>
      <sheetName val="68,10"/>
      <sheetName val="68,05.02"/>
      <sheetName val=" 68.50 si cu centr."/>
      <sheetName val="lista investitii"/>
      <sheetName val="68,50"/>
      <sheetName val="centru de zi"/>
      <sheetName val="BUNURI SI SERVICII"/>
      <sheetName val="foie de calcul"/>
      <sheetName val="F CALdas si ccz"/>
      <sheetName val="calcul numar indem"/>
      <sheetName val="F calc CENTRU"/>
      <sheetName val="CENTRU +DAS"/>
      <sheetName val="F CALasistentii p"/>
      <sheetName val="CALCULDAS "/>
      <sheetName val="executie an 2018"/>
    </sheetNames>
    <sheetDataSet>
      <sheetData sheetId="0"/>
      <sheetData sheetId="1"/>
      <sheetData sheetId="2">
        <row r="5">
          <cell r="B5" t="str">
            <v>pe anul 2023</v>
          </cell>
          <cell r="H5" t="str">
            <v>PRIMAR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I278"/>
  <sheetViews>
    <sheetView tabSelected="1" view="pageBreakPreview" zoomScaleNormal="100" workbookViewId="0">
      <selection activeCell="D275" sqref="D275"/>
    </sheetView>
  </sheetViews>
  <sheetFormatPr defaultRowHeight="15.75"/>
  <cols>
    <col min="1" max="1" width="5.140625" style="4" customWidth="1"/>
    <col min="2" max="2" width="84.7109375" style="142" customWidth="1"/>
    <col min="3" max="3" width="12.140625" style="4" customWidth="1"/>
    <col min="4" max="4" width="11.85546875" style="4" customWidth="1"/>
    <col min="5" max="5" width="10.85546875" style="4" hidden="1" customWidth="1"/>
    <col min="6" max="6" width="10.140625" style="4" hidden="1" customWidth="1"/>
    <col min="7" max="7" width="10.85546875" style="4" hidden="1" customWidth="1"/>
    <col min="8" max="8" width="11.42578125" style="4" hidden="1" customWidth="1"/>
    <col min="9" max="256" width="9.140625" style="4"/>
    <col min="257" max="257" width="5.140625" style="4" customWidth="1"/>
    <col min="258" max="258" width="84.7109375" style="4" customWidth="1"/>
    <col min="259" max="259" width="12.140625" style="4" customWidth="1"/>
    <col min="260" max="260" width="11.85546875" style="4" customWidth="1"/>
    <col min="261" max="261" width="10.85546875" style="4" customWidth="1"/>
    <col min="262" max="262" width="10.140625" style="4" customWidth="1"/>
    <col min="263" max="263" width="10.85546875" style="4" customWidth="1"/>
    <col min="264" max="264" width="11.42578125" style="4" customWidth="1"/>
    <col min="265" max="512" width="9.140625" style="4"/>
    <col min="513" max="513" width="5.140625" style="4" customWidth="1"/>
    <col min="514" max="514" width="84.7109375" style="4" customWidth="1"/>
    <col min="515" max="515" width="12.140625" style="4" customWidth="1"/>
    <col min="516" max="516" width="11.85546875" style="4" customWidth="1"/>
    <col min="517" max="517" width="10.85546875" style="4" customWidth="1"/>
    <col min="518" max="518" width="10.140625" style="4" customWidth="1"/>
    <col min="519" max="519" width="10.85546875" style="4" customWidth="1"/>
    <col min="520" max="520" width="11.42578125" style="4" customWidth="1"/>
    <col min="521" max="768" width="9.140625" style="4"/>
    <col min="769" max="769" width="5.140625" style="4" customWidth="1"/>
    <col min="770" max="770" width="84.7109375" style="4" customWidth="1"/>
    <col min="771" max="771" width="12.140625" style="4" customWidth="1"/>
    <col min="772" max="772" width="11.85546875" style="4" customWidth="1"/>
    <col min="773" max="773" width="10.85546875" style="4" customWidth="1"/>
    <col min="774" max="774" width="10.140625" style="4" customWidth="1"/>
    <col min="775" max="775" width="10.85546875" style="4" customWidth="1"/>
    <col min="776" max="776" width="11.42578125" style="4" customWidth="1"/>
    <col min="777" max="1024" width="9.140625" style="4"/>
    <col min="1025" max="1025" width="5.140625" style="4" customWidth="1"/>
    <col min="1026" max="1026" width="84.7109375" style="4" customWidth="1"/>
    <col min="1027" max="1027" width="12.140625" style="4" customWidth="1"/>
    <col min="1028" max="1028" width="11.85546875" style="4" customWidth="1"/>
    <col min="1029" max="1029" width="10.85546875" style="4" customWidth="1"/>
    <col min="1030" max="1030" width="10.140625" style="4" customWidth="1"/>
    <col min="1031" max="1031" width="10.85546875" style="4" customWidth="1"/>
    <col min="1032" max="1032" width="11.42578125" style="4" customWidth="1"/>
    <col min="1033" max="1280" width="9.140625" style="4"/>
    <col min="1281" max="1281" width="5.140625" style="4" customWidth="1"/>
    <col min="1282" max="1282" width="84.7109375" style="4" customWidth="1"/>
    <col min="1283" max="1283" width="12.140625" style="4" customWidth="1"/>
    <col min="1284" max="1284" width="11.85546875" style="4" customWidth="1"/>
    <col min="1285" max="1285" width="10.85546875" style="4" customWidth="1"/>
    <col min="1286" max="1286" width="10.140625" style="4" customWidth="1"/>
    <col min="1287" max="1287" width="10.85546875" style="4" customWidth="1"/>
    <col min="1288" max="1288" width="11.42578125" style="4" customWidth="1"/>
    <col min="1289" max="1536" width="9.140625" style="4"/>
    <col min="1537" max="1537" width="5.140625" style="4" customWidth="1"/>
    <col min="1538" max="1538" width="84.7109375" style="4" customWidth="1"/>
    <col min="1539" max="1539" width="12.140625" style="4" customWidth="1"/>
    <col min="1540" max="1540" width="11.85546875" style="4" customWidth="1"/>
    <col min="1541" max="1541" width="10.85546875" style="4" customWidth="1"/>
    <col min="1542" max="1542" width="10.140625" style="4" customWidth="1"/>
    <col min="1543" max="1543" width="10.85546875" style="4" customWidth="1"/>
    <col min="1544" max="1544" width="11.42578125" style="4" customWidth="1"/>
    <col min="1545" max="1792" width="9.140625" style="4"/>
    <col min="1793" max="1793" width="5.140625" style="4" customWidth="1"/>
    <col min="1794" max="1794" width="84.7109375" style="4" customWidth="1"/>
    <col min="1795" max="1795" width="12.140625" style="4" customWidth="1"/>
    <col min="1796" max="1796" width="11.85546875" style="4" customWidth="1"/>
    <col min="1797" max="1797" width="10.85546875" style="4" customWidth="1"/>
    <col min="1798" max="1798" width="10.140625" style="4" customWidth="1"/>
    <col min="1799" max="1799" width="10.85546875" style="4" customWidth="1"/>
    <col min="1800" max="1800" width="11.42578125" style="4" customWidth="1"/>
    <col min="1801" max="2048" width="9.140625" style="4"/>
    <col min="2049" max="2049" width="5.140625" style="4" customWidth="1"/>
    <col min="2050" max="2050" width="84.7109375" style="4" customWidth="1"/>
    <col min="2051" max="2051" width="12.140625" style="4" customWidth="1"/>
    <col min="2052" max="2052" width="11.85546875" style="4" customWidth="1"/>
    <col min="2053" max="2053" width="10.85546875" style="4" customWidth="1"/>
    <col min="2054" max="2054" width="10.140625" style="4" customWidth="1"/>
    <col min="2055" max="2055" width="10.85546875" style="4" customWidth="1"/>
    <col min="2056" max="2056" width="11.42578125" style="4" customWidth="1"/>
    <col min="2057" max="2304" width="9.140625" style="4"/>
    <col min="2305" max="2305" width="5.140625" style="4" customWidth="1"/>
    <col min="2306" max="2306" width="84.7109375" style="4" customWidth="1"/>
    <col min="2307" max="2307" width="12.140625" style="4" customWidth="1"/>
    <col min="2308" max="2308" width="11.85546875" style="4" customWidth="1"/>
    <col min="2309" max="2309" width="10.85546875" style="4" customWidth="1"/>
    <col min="2310" max="2310" width="10.140625" style="4" customWidth="1"/>
    <col min="2311" max="2311" width="10.85546875" style="4" customWidth="1"/>
    <col min="2312" max="2312" width="11.42578125" style="4" customWidth="1"/>
    <col min="2313" max="2560" width="9.140625" style="4"/>
    <col min="2561" max="2561" width="5.140625" style="4" customWidth="1"/>
    <col min="2562" max="2562" width="84.7109375" style="4" customWidth="1"/>
    <col min="2563" max="2563" width="12.140625" style="4" customWidth="1"/>
    <col min="2564" max="2564" width="11.85546875" style="4" customWidth="1"/>
    <col min="2565" max="2565" width="10.85546875" style="4" customWidth="1"/>
    <col min="2566" max="2566" width="10.140625" style="4" customWidth="1"/>
    <col min="2567" max="2567" width="10.85546875" style="4" customWidth="1"/>
    <col min="2568" max="2568" width="11.42578125" style="4" customWidth="1"/>
    <col min="2569" max="2816" width="9.140625" style="4"/>
    <col min="2817" max="2817" width="5.140625" style="4" customWidth="1"/>
    <col min="2818" max="2818" width="84.7109375" style="4" customWidth="1"/>
    <col min="2819" max="2819" width="12.140625" style="4" customWidth="1"/>
    <col min="2820" max="2820" width="11.85546875" style="4" customWidth="1"/>
    <col min="2821" max="2821" width="10.85546875" style="4" customWidth="1"/>
    <col min="2822" max="2822" width="10.140625" style="4" customWidth="1"/>
    <col min="2823" max="2823" width="10.85546875" style="4" customWidth="1"/>
    <col min="2824" max="2824" width="11.42578125" style="4" customWidth="1"/>
    <col min="2825" max="3072" width="9.140625" style="4"/>
    <col min="3073" max="3073" width="5.140625" style="4" customWidth="1"/>
    <col min="3074" max="3074" width="84.7109375" style="4" customWidth="1"/>
    <col min="3075" max="3075" width="12.140625" style="4" customWidth="1"/>
    <col min="3076" max="3076" width="11.85546875" style="4" customWidth="1"/>
    <col min="3077" max="3077" width="10.85546875" style="4" customWidth="1"/>
    <col min="3078" max="3078" width="10.140625" style="4" customWidth="1"/>
    <col min="3079" max="3079" width="10.85546875" style="4" customWidth="1"/>
    <col min="3080" max="3080" width="11.42578125" style="4" customWidth="1"/>
    <col min="3081" max="3328" width="9.140625" style="4"/>
    <col min="3329" max="3329" width="5.140625" style="4" customWidth="1"/>
    <col min="3330" max="3330" width="84.7109375" style="4" customWidth="1"/>
    <col min="3331" max="3331" width="12.140625" style="4" customWidth="1"/>
    <col min="3332" max="3332" width="11.85546875" style="4" customWidth="1"/>
    <col min="3333" max="3333" width="10.85546875" style="4" customWidth="1"/>
    <col min="3334" max="3334" width="10.140625" style="4" customWidth="1"/>
    <col min="3335" max="3335" width="10.85546875" style="4" customWidth="1"/>
    <col min="3336" max="3336" width="11.42578125" style="4" customWidth="1"/>
    <col min="3337" max="3584" width="9.140625" style="4"/>
    <col min="3585" max="3585" width="5.140625" style="4" customWidth="1"/>
    <col min="3586" max="3586" width="84.7109375" style="4" customWidth="1"/>
    <col min="3587" max="3587" width="12.140625" style="4" customWidth="1"/>
    <col min="3588" max="3588" width="11.85546875" style="4" customWidth="1"/>
    <col min="3589" max="3589" width="10.85546875" style="4" customWidth="1"/>
    <col min="3590" max="3590" width="10.140625" style="4" customWidth="1"/>
    <col min="3591" max="3591" width="10.85546875" style="4" customWidth="1"/>
    <col min="3592" max="3592" width="11.42578125" style="4" customWidth="1"/>
    <col min="3593" max="3840" width="9.140625" style="4"/>
    <col min="3841" max="3841" width="5.140625" style="4" customWidth="1"/>
    <col min="3842" max="3842" width="84.7109375" style="4" customWidth="1"/>
    <col min="3843" max="3843" width="12.140625" style="4" customWidth="1"/>
    <col min="3844" max="3844" width="11.85546875" style="4" customWidth="1"/>
    <col min="3845" max="3845" width="10.85546875" style="4" customWidth="1"/>
    <col min="3846" max="3846" width="10.140625" style="4" customWidth="1"/>
    <col min="3847" max="3847" width="10.85546875" style="4" customWidth="1"/>
    <col min="3848" max="3848" width="11.42578125" style="4" customWidth="1"/>
    <col min="3849" max="4096" width="9.140625" style="4"/>
    <col min="4097" max="4097" width="5.140625" style="4" customWidth="1"/>
    <col min="4098" max="4098" width="84.7109375" style="4" customWidth="1"/>
    <col min="4099" max="4099" width="12.140625" style="4" customWidth="1"/>
    <col min="4100" max="4100" width="11.85546875" style="4" customWidth="1"/>
    <col min="4101" max="4101" width="10.85546875" style="4" customWidth="1"/>
    <col min="4102" max="4102" width="10.140625" style="4" customWidth="1"/>
    <col min="4103" max="4103" width="10.85546875" style="4" customWidth="1"/>
    <col min="4104" max="4104" width="11.42578125" style="4" customWidth="1"/>
    <col min="4105" max="4352" width="9.140625" style="4"/>
    <col min="4353" max="4353" width="5.140625" style="4" customWidth="1"/>
    <col min="4354" max="4354" width="84.7109375" style="4" customWidth="1"/>
    <col min="4355" max="4355" width="12.140625" style="4" customWidth="1"/>
    <col min="4356" max="4356" width="11.85546875" style="4" customWidth="1"/>
    <col min="4357" max="4357" width="10.85546875" style="4" customWidth="1"/>
    <col min="4358" max="4358" width="10.140625" style="4" customWidth="1"/>
    <col min="4359" max="4359" width="10.85546875" style="4" customWidth="1"/>
    <col min="4360" max="4360" width="11.42578125" style="4" customWidth="1"/>
    <col min="4361" max="4608" width="9.140625" style="4"/>
    <col min="4609" max="4609" width="5.140625" style="4" customWidth="1"/>
    <col min="4610" max="4610" width="84.7109375" style="4" customWidth="1"/>
    <col min="4611" max="4611" width="12.140625" style="4" customWidth="1"/>
    <col min="4612" max="4612" width="11.85546875" style="4" customWidth="1"/>
    <col min="4613" max="4613" width="10.85546875" style="4" customWidth="1"/>
    <col min="4614" max="4614" width="10.140625" style="4" customWidth="1"/>
    <col min="4615" max="4615" width="10.85546875" style="4" customWidth="1"/>
    <col min="4616" max="4616" width="11.42578125" style="4" customWidth="1"/>
    <col min="4617" max="4864" width="9.140625" style="4"/>
    <col min="4865" max="4865" width="5.140625" style="4" customWidth="1"/>
    <col min="4866" max="4866" width="84.7109375" style="4" customWidth="1"/>
    <col min="4867" max="4867" width="12.140625" style="4" customWidth="1"/>
    <col min="4868" max="4868" width="11.85546875" style="4" customWidth="1"/>
    <col min="4869" max="4869" width="10.85546875" style="4" customWidth="1"/>
    <col min="4870" max="4870" width="10.140625" style="4" customWidth="1"/>
    <col min="4871" max="4871" width="10.85546875" style="4" customWidth="1"/>
    <col min="4872" max="4872" width="11.42578125" style="4" customWidth="1"/>
    <col min="4873" max="5120" width="9.140625" style="4"/>
    <col min="5121" max="5121" width="5.140625" style="4" customWidth="1"/>
    <col min="5122" max="5122" width="84.7109375" style="4" customWidth="1"/>
    <col min="5123" max="5123" width="12.140625" style="4" customWidth="1"/>
    <col min="5124" max="5124" width="11.85546875" style="4" customWidth="1"/>
    <col min="5125" max="5125" width="10.85546875" style="4" customWidth="1"/>
    <col min="5126" max="5126" width="10.140625" style="4" customWidth="1"/>
    <col min="5127" max="5127" width="10.85546875" style="4" customWidth="1"/>
    <col min="5128" max="5128" width="11.42578125" style="4" customWidth="1"/>
    <col min="5129" max="5376" width="9.140625" style="4"/>
    <col min="5377" max="5377" width="5.140625" style="4" customWidth="1"/>
    <col min="5378" max="5378" width="84.7109375" style="4" customWidth="1"/>
    <col min="5379" max="5379" width="12.140625" style="4" customWidth="1"/>
    <col min="5380" max="5380" width="11.85546875" style="4" customWidth="1"/>
    <col min="5381" max="5381" width="10.85546875" style="4" customWidth="1"/>
    <col min="5382" max="5382" width="10.140625" style="4" customWidth="1"/>
    <col min="5383" max="5383" width="10.85546875" style="4" customWidth="1"/>
    <col min="5384" max="5384" width="11.42578125" style="4" customWidth="1"/>
    <col min="5385" max="5632" width="9.140625" style="4"/>
    <col min="5633" max="5633" width="5.140625" style="4" customWidth="1"/>
    <col min="5634" max="5634" width="84.7109375" style="4" customWidth="1"/>
    <col min="5635" max="5635" width="12.140625" style="4" customWidth="1"/>
    <col min="5636" max="5636" width="11.85546875" style="4" customWidth="1"/>
    <col min="5637" max="5637" width="10.85546875" style="4" customWidth="1"/>
    <col min="5638" max="5638" width="10.140625" style="4" customWidth="1"/>
    <col min="5639" max="5639" width="10.85546875" style="4" customWidth="1"/>
    <col min="5640" max="5640" width="11.42578125" style="4" customWidth="1"/>
    <col min="5641" max="5888" width="9.140625" style="4"/>
    <col min="5889" max="5889" width="5.140625" style="4" customWidth="1"/>
    <col min="5890" max="5890" width="84.7109375" style="4" customWidth="1"/>
    <col min="5891" max="5891" width="12.140625" style="4" customWidth="1"/>
    <col min="5892" max="5892" width="11.85546875" style="4" customWidth="1"/>
    <col min="5893" max="5893" width="10.85546875" style="4" customWidth="1"/>
    <col min="5894" max="5894" width="10.140625" style="4" customWidth="1"/>
    <col min="5895" max="5895" width="10.85546875" style="4" customWidth="1"/>
    <col min="5896" max="5896" width="11.42578125" style="4" customWidth="1"/>
    <col min="5897" max="6144" width="9.140625" style="4"/>
    <col min="6145" max="6145" width="5.140625" style="4" customWidth="1"/>
    <col min="6146" max="6146" width="84.7109375" style="4" customWidth="1"/>
    <col min="6147" max="6147" width="12.140625" style="4" customWidth="1"/>
    <col min="6148" max="6148" width="11.85546875" style="4" customWidth="1"/>
    <col min="6149" max="6149" width="10.85546875" style="4" customWidth="1"/>
    <col min="6150" max="6150" width="10.140625" style="4" customWidth="1"/>
    <col min="6151" max="6151" width="10.85546875" style="4" customWidth="1"/>
    <col min="6152" max="6152" width="11.42578125" style="4" customWidth="1"/>
    <col min="6153" max="6400" width="9.140625" style="4"/>
    <col min="6401" max="6401" width="5.140625" style="4" customWidth="1"/>
    <col min="6402" max="6402" width="84.7109375" style="4" customWidth="1"/>
    <col min="6403" max="6403" width="12.140625" style="4" customWidth="1"/>
    <col min="6404" max="6404" width="11.85546875" style="4" customWidth="1"/>
    <col min="6405" max="6405" width="10.85546875" style="4" customWidth="1"/>
    <col min="6406" max="6406" width="10.140625" style="4" customWidth="1"/>
    <col min="6407" max="6407" width="10.85546875" style="4" customWidth="1"/>
    <col min="6408" max="6408" width="11.42578125" style="4" customWidth="1"/>
    <col min="6409" max="6656" width="9.140625" style="4"/>
    <col min="6657" max="6657" width="5.140625" style="4" customWidth="1"/>
    <col min="6658" max="6658" width="84.7109375" style="4" customWidth="1"/>
    <col min="6659" max="6659" width="12.140625" style="4" customWidth="1"/>
    <col min="6660" max="6660" width="11.85546875" style="4" customWidth="1"/>
    <col min="6661" max="6661" width="10.85546875" style="4" customWidth="1"/>
    <col min="6662" max="6662" width="10.140625" style="4" customWidth="1"/>
    <col min="6663" max="6663" width="10.85546875" style="4" customWidth="1"/>
    <col min="6664" max="6664" width="11.42578125" style="4" customWidth="1"/>
    <col min="6665" max="6912" width="9.140625" style="4"/>
    <col min="6913" max="6913" width="5.140625" style="4" customWidth="1"/>
    <col min="6914" max="6914" width="84.7109375" style="4" customWidth="1"/>
    <col min="6915" max="6915" width="12.140625" style="4" customWidth="1"/>
    <col min="6916" max="6916" width="11.85546875" style="4" customWidth="1"/>
    <col min="6917" max="6917" width="10.85546875" style="4" customWidth="1"/>
    <col min="6918" max="6918" width="10.140625" style="4" customWidth="1"/>
    <col min="6919" max="6919" width="10.85546875" style="4" customWidth="1"/>
    <col min="6920" max="6920" width="11.42578125" style="4" customWidth="1"/>
    <col min="6921" max="7168" width="9.140625" style="4"/>
    <col min="7169" max="7169" width="5.140625" style="4" customWidth="1"/>
    <col min="7170" max="7170" width="84.7109375" style="4" customWidth="1"/>
    <col min="7171" max="7171" width="12.140625" style="4" customWidth="1"/>
    <col min="7172" max="7172" width="11.85546875" style="4" customWidth="1"/>
    <col min="7173" max="7173" width="10.85546875" style="4" customWidth="1"/>
    <col min="7174" max="7174" width="10.140625" style="4" customWidth="1"/>
    <col min="7175" max="7175" width="10.85546875" style="4" customWidth="1"/>
    <col min="7176" max="7176" width="11.42578125" style="4" customWidth="1"/>
    <col min="7177" max="7424" width="9.140625" style="4"/>
    <col min="7425" max="7425" width="5.140625" style="4" customWidth="1"/>
    <col min="7426" max="7426" width="84.7109375" style="4" customWidth="1"/>
    <col min="7427" max="7427" width="12.140625" style="4" customWidth="1"/>
    <col min="7428" max="7428" width="11.85546875" style="4" customWidth="1"/>
    <col min="7429" max="7429" width="10.85546875" style="4" customWidth="1"/>
    <col min="7430" max="7430" width="10.140625" style="4" customWidth="1"/>
    <col min="7431" max="7431" width="10.85546875" style="4" customWidth="1"/>
    <col min="7432" max="7432" width="11.42578125" style="4" customWidth="1"/>
    <col min="7433" max="7680" width="9.140625" style="4"/>
    <col min="7681" max="7681" width="5.140625" style="4" customWidth="1"/>
    <col min="7682" max="7682" width="84.7109375" style="4" customWidth="1"/>
    <col min="7683" max="7683" width="12.140625" style="4" customWidth="1"/>
    <col min="7684" max="7684" width="11.85546875" style="4" customWidth="1"/>
    <col min="7685" max="7685" width="10.85546875" style="4" customWidth="1"/>
    <col min="7686" max="7686" width="10.140625" style="4" customWidth="1"/>
    <col min="7687" max="7687" width="10.85546875" style="4" customWidth="1"/>
    <col min="7688" max="7688" width="11.42578125" style="4" customWidth="1"/>
    <col min="7689" max="7936" width="9.140625" style="4"/>
    <col min="7937" max="7937" width="5.140625" style="4" customWidth="1"/>
    <col min="7938" max="7938" width="84.7109375" style="4" customWidth="1"/>
    <col min="7939" max="7939" width="12.140625" style="4" customWidth="1"/>
    <col min="7940" max="7940" width="11.85546875" style="4" customWidth="1"/>
    <col min="7941" max="7941" width="10.85546875" style="4" customWidth="1"/>
    <col min="7942" max="7942" width="10.140625" style="4" customWidth="1"/>
    <col min="7943" max="7943" width="10.85546875" style="4" customWidth="1"/>
    <col min="7944" max="7944" width="11.42578125" style="4" customWidth="1"/>
    <col min="7945" max="8192" width="9.140625" style="4"/>
    <col min="8193" max="8193" width="5.140625" style="4" customWidth="1"/>
    <col min="8194" max="8194" width="84.7109375" style="4" customWidth="1"/>
    <col min="8195" max="8195" width="12.140625" style="4" customWidth="1"/>
    <col min="8196" max="8196" width="11.85546875" style="4" customWidth="1"/>
    <col min="8197" max="8197" width="10.85546875" style="4" customWidth="1"/>
    <col min="8198" max="8198" width="10.140625" style="4" customWidth="1"/>
    <col min="8199" max="8199" width="10.85546875" style="4" customWidth="1"/>
    <col min="8200" max="8200" width="11.42578125" style="4" customWidth="1"/>
    <col min="8201" max="8448" width="9.140625" style="4"/>
    <col min="8449" max="8449" width="5.140625" style="4" customWidth="1"/>
    <col min="8450" max="8450" width="84.7109375" style="4" customWidth="1"/>
    <col min="8451" max="8451" width="12.140625" style="4" customWidth="1"/>
    <col min="8452" max="8452" width="11.85546875" style="4" customWidth="1"/>
    <col min="8453" max="8453" width="10.85546875" style="4" customWidth="1"/>
    <col min="8454" max="8454" width="10.140625" style="4" customWidth="1"/>
    <col min="8455" max="8455" width="10.85546875" style="4" customWidth="1"/>
    <col min="8456" max="8456" width="11.42578125" style="4" customWidth="1"/>
    <col min="8457" max="8704" width="9.140625" style="4"/>
    <col min="8705" max="8705" width="5.140625" style="4" customWidth="1"/>
    <col min="8706" max="8706" width="84.7109375" style="4" customWidth="1"/>
    <col min="8707" max="8707" width="12.140625" style="4" customWidth="1"/>
    <col min="8708" max="8708" width="11.85546875" style="4" customWidth="1"/>
    <col min="8709" max="8709" width="10.85546875" style="4" customWidth="1"/>
    <col min="8710" max="8710" width="10.140625" style="4" customWidth="1"/>
    <col min="8711" max="8711" width="10.85546875" style="4" customWidth="1"/>
    <col min="8712" max="8712" width="11.42578125" style="4" customWidth="1"/>
    <col min="8713" max="8960" width="9.140625" style="4"/>
    <col min="8961" max="8961" width="5.140625" style="4" customWidth="1"/>
    <col min="8962" max="8962" width="84.7109375" style="4" customWidth="1"/>
    <col min="8963" max="8963" width="12.140625" style="4" customWidth="1"/>
    <col min="8964" max="8964" width="11.85546875" style="4" customWidth="1"/>
    <col min="8965" max="8965" width="10.85546875" style="4" customWidth="1"/>
    <col min="8966" max="8966" width="10.140625" style="4" customWidth="1"/>
    <col min="8967" max="8967" width="10.85546875" style="4" customWidth="1"/>
    <col min="8968" max="8968" width="11.42578125" style="4" customWidth="1"/>
    <col min="8969" max="9216" width="9.140625" style="4"/>
    <col min="9217" max="9217" width="5.140625" style="4" customWidth="1"/>
    <col min="9218" max="9218" width="84.7109375" style="4" customWidth="1"/>
    <col min="9219" max="9219" width="12.140625" style="4" customWidth="1"/>
    <col min="9220" max="9220" width="11.85546875" style="4" customWidth="1"/>
    <col min="9221" max="9221" width="10.85546875" style="4" customWidth="1"/>
    <col min="9222" max="9222" width="10.140625" style="4" customWidth="1"/>
    <col min="9223" max="9223" width="10.85546875" style="4" customWidth="1"/>
    <col min="9224" max="9224" width="11.42578125" style="4" customWidth="1"/>
    <col min="9225" max="9472" width="9.140625" style="4"/>
    <col min="9473" max="9473" width="5.140625" style="4" customWidth="1"/>
    <col min="9474" max="9474" width="84.7109375" style="4" customWidth="1"/>
    <col min="9475" max="9475" width="12.140625" style="4" customWidth="1"/>
    <col min="9476" max="9476" width="11.85546875" style="4" customWidth="1"/>
    <col min="9477" max="9477" width="10.85546875" style="4" customWidth="1"/>
    <col min="9478" max="9478" width="10.140625" style="4" customWidth="1"/>
    <col min="9479" max="9479" width="10.85546875" style="4" customWidth="1"/>
    <col min="9480" max="9480" width="11.42578125" style="4" customWidth="1"/>
    <col min="9481" max="9728" width="9.140625" style="4"/>
    <col min="9729" max="9729" width="5.140625" style="4" customWidth="1"/>
    <col min="9730" max="9730" width="84.7109375" style="4" customWidth="1"/>
    <col min="9731" max="9731" width="12.140625" style="4" customWidth="1"/>
    <col min="9732" max="9732" width="11.85546875" style="4" customWidth="1"/>
    <col min="9733" max="9733" width="10.85546875" style="4" customWidth="1"/>
    <col min="9734" max="9734" width="10.140625" style="4" customWidth="1"/>
    <col min="9735" max="9735" width="10.85546875" style="4" customWidth="1"/>
    <col min="9736" max="9736" width="11.42578125" style="4" customWidth="1"/>
    <col min="9737" max="9984" width="9.140625" style="4"/>
    <col min="9985" max="9985" width="5.140625" style="4" customWidth="1"/>
    <col min="9986" max="9986" width="84.7109375" style="4" customWidth="1"/>
    <col min="9987" max="9987" width="12.140625" style="4" customWidth="1"/>
    <col min="9988" max="9988" width="11.85546875" style="4" customWidth="1"/>
    <col min="9989" max="9989" width="10.85546875" style="4" customWidth="1"/>
    <col min="9990" max="9990" width="10.140625" style="4" customWidth="1"/>
    <col min="9991" max="9991" width="10.85546875" style="4" customWidth="1"/>
    <col min="9992" max="9992" width="11.42578125" style="4" customWidth="1"/>
    <col min="9993" max="10240" width="9.140625" style="4"/>
    <col min="10241" max="10241" width="5.140625" style="4" customWidth="1"/>
    <col min="10242" max="10242" width="84.7109375" style="4" customWidth="1"/>
    <col min="10243" max="10243" width="12.140625" style="4" customWidth="1"/>
    <col min="10244" max="10244" width="11.85546875" style="4" customWidth="1"/>
    <col min="10245" max="10245" width="10.85546875" style="4" customWidth="1"/>
    <col min="10246" max="10246" width="10.140625" style="4" customWidth="1"/>
    <col min="10247" max="10247" width="10.85546875" style="4" customWidth="1"/>
    <col min="10248" max="10248" width="11.42578125" style="4" customWidth="1"/>
    <col min="10249" max="10496" width="9.140625" style="4"/>
    <col min="10497" max="10497" width="5.140625" style="4" customWidth="1"/>
    <col min="10498" max="10498" width="84.7109375" style="4" customWidth="1"/>
    <col min="10499" max="10499" width="12.140625" style="4" customWidth="1"/>
    <col min="10500" max="10500" width="11.85546875" style="4" customWidth="1"/>
    <col min="10501" max="10501" width="10.85546875" style="4" customWidth="1"/>
    <col min="10502" max="10502" width="10.140625" style="4" customWidth="1"/>
    <col min="10503" max="10503" width="10.85546875" style="4" customWidth="1"/>
    <col min="10504" max="10504" width="11.42578125" style="4" customWidth="1"/>
    <col min="10505" max="10752" width="9.140625" style="4"/>
    <col min="10753" max="10753" width="5.140625" style="4" customWidth="1"/>
    <col min="10754" max="10754" width="84.7109375" style="4" customWidth="1"/>
    <col min="10755" max="10755" width="12.140625" style="4" customWidth="1"/>
    <col min="10756" max="10756" width="11.85546875" style="4" customWidth="1"/>
    <col min="10757" max="10757" width="10.85546875" style="4" customWidth="1"/>
    <col min="10758" max="10758" width="10.140625" style="4" customWidth="1"/>
    <col min="10759" max="10759" width="10.85546875" style="4" customWidth="1"/>
    <col min="10760" max="10760" width="11.42578125" style="4" customWidth="1"/>
    <col min="10761" max="11008" width="9.140625" style="4"/>
    <col min="11009" max="11009" width="5.140625" style="4" customWidth="1"/>
    <col min="11010" max="11010" width="84.7109375" style="4" customWidth="1"/>
    <col min="11011" max="11011" width="12.140625" style="4" customWidth="1"/>
    <col min="11012" max="11012" width="11.85546875" style="4" customWidth="1"/>
    <col min="11013" max="11013" width="10.85546875" style="4" customWidth="1"/>
    <col min="11014" max="11014" width="10.140625" style="4" customWidth="1"/>
    <col min="11015" max="11015" width="10.85546875" style="4" customWidth="1"/>
    <col min="11016" max="11016" width="11.42578125" style="4" customWidth="1"/>
    <col min="11017" max="11264" width="9.140625" style="4"/>
    <col min="11265" max="11265" width="5.140625" style="4" customWidth="1"/>
    <col min="11266" max="11266" width="84.7109375" style="4" customWidth="1"/>
    <col min="11267" max="11267" width="12.140625" style="4" customWidth="1"/>
    <col min="11268" max="11268" width="11.85546875" style="4" customWidth="1"/>
    <col min="11269" max="11269" width="10.85546875" style="4" customWidth="1"/>
    <col min="11270" max="11270" width="10.140625" style="4" customWidth="1"/>
    <col min="11271" max="11271" width="10.85546875" style="4" customWidth="1"/>
    <col min="11272" max="11272" width="11.42578125" style="4" customWidth="1"/>
    <col min="11273" max="11520" width="9.140625" style="4"/>
    <col min="11521" max="11521" width="5.140625" style="4" customWidth="1"/>
    <col min="11522" max="11522" width="84.7109375" style="4" customWidth="1"/>
    <col min="11523" max="11523" width="12.140625" style="4" customWidth="1"/>
    <col min="11524" max="11524" width="11.85546875" style="4" customWidth="1"/>
    <col min="11525" max="11525" width="10.85546875" style="4" customWidth="1"/>
    <col min="11526" max="11526" width="10.140625" style="4" customWidth="1"/>
    <col min="11527" max="11527" width="10.85546875" style="4" customWidth="1"/>
    <col min="11528" max="11528" width="11.42578125" style="4" customWidth="1"/>
    <col min="11529" max="11776" width="9.140625" style="4"/>
    <col min="11777" max="11777" width="5.140625" style="4" customWidth="1"/>
    <col min="11778" max="11778" width="84.7109375" style="4" customWidth="1"/>
    <col min="11779" max="11779" width="12.140625" style="4" customWidth="1"/>
    <col min="11780" max="11780" width="11.85546875" style="4" customWidth="1"/>
    <col min="11781" max="11781" width="10.85546875" style="4" customWidth="1"/>
    <col min="11782" max="11782" width="10.140625" style="4" customWidth="1"/>
    <col min="11783" max="11783" width="10.85546875" style="4" customWidth="1"/>
    <col min="11784" max="11784" width="11.42578125" style="4" customWidth="1"/>
    <col min="11785" max="12032" width="9.140625" style="4"/>
    <col min="12033" max="12033" width="5.140625" style="4" customWidth="1"/>
    <col min="12034" max="12034" width="84.7109375" style="4" customWidth="1"/>
    <col min="12035" max="12035" width="12.140625" style="4" customWidth="1"/>
    <col min="12036" max="12036" width="11.85546875" style="4" customWidth="1"/>
    <col min="12037" max="12037" width="10.85546875" style="4" customWidth="1"/>
    <col min="12038" max="12038" width="10.140625" style="4" customWidth="1"/>
    <col min="12039" max="12039" width="10.85546875" style="4" customWidth="1"/>
    <col min="12040" max="12040" width="11.42578125" style="4" customWidth="1"/>
    <col min="12041" max="12288" width="9.140625" style="4"/>
    <col min="12289" max="12289" width="5.140625" style="4" customWidth="1"/>
    <col min="12290" max="12290" width="84.7109375" style="4" customWidth="1"/>
    <col min="12291" max="12291" width="12.140625" style="4" customWidth="1"/>
    <col min="12292" max="12292" width="11.85546875" style="4" customWidth="1"/>
    <col min="12293" max="12293" width="10.85546875" style="4" customWidth="1"/>
    <col min="12294" max="12294" width="10.140625" style="4" customWidth="1"/>
    <col min="12295" max="12295" width="10.85546875" style="4" customWidth="1"/>
    <col min="12296" max="12296" width="11.42578125" style="4" customWidth="1"/>
    <col min="12297" max="12544" width="9.140625" style="4"/>
    <col min="12545" max="12545" width="5.140625" style="4" customWidth="1"/>
    <col min="12546" max="12546" width="84.7109375" style="4" customWidth="1"/>
    <col min="12547" max="12547" width="12.140625" style="4" customWidth="1"/>
    <col min="12548" max="12548" width="11.85546875" style="4" customWidth="1"/>
    <col min="12549" max="12549" width="10.85546875" style="4" customWidth="1"/>
    <col min="12550" max="12550" width="10.140625" style="4" customWidth="1"/>
    <col min="12551" max="12551" width="10.85546875" style="4" customWidth="1"/>
    <col min="12552" max="12552" width="11.42578125" style="4" customWidth="1"/>
    <col min="12553" max="12800" width="9.140625" style="4"/>
    <col min="12801" max="12801" width="5.140625" style="4" customWidth="1"/>
    <col min="12802" max="12802" width="84.7109375" style="4" customWidth="1"/>
    <col min="12803" max="12803" width="12.140625" style="4" customWidth="1"/>
    <col min="12804" max="12804" width="11.85546875" style="4" customWidth="1"/>
    <col min="12805" max="12805" width="10.85546875" style="4" customWidth="1"/>
    <col min="12806" max="12806" width="10.140625" style="4" customWidth="1"/>
    <col min="12807" max="12807" width="10.85546875" style="4" customWidth="1"/>
    <col min="12808" max="12808" width="11.42578125" style="4" customWidth="1"/>
    <col min="12809" max="13056" width="9.140625" style="4"/>
    <col min="13057" max="13057" width="5.140625" style="4" customWidth="1"/>
    <col min="13058" max="13058" width="84.7109375" style="4" customWidth="1"/>
    <col min="13059" max="13059" width="12.140625" style="4" customWidth="1"/>
    <col min="13060" max="13060" width="11.85546875" style="4" customWidth="1"/>
    <col min="13061" max="13061" width="10.85546875" style="4" customWidth="1"/>
    <col min="13062" max="13062" width="10.140625" style="4" customWidth="1"/>
    <col min="13063" max="13063" width="10.85546875" style="4" customWidth="1"/>
    <col min="13064" max="13064" width="11.42578125" style="4" customWidth="1"/>
    <col min="13065" max="13312" width="9.140625" style="4"/>
    <col min="13313" max="13313" width="5.140625" style="4" customWidth="1"/>
    <col min="13314" max="13314" width="84.7109375" style="4" customWidth="1"/>
    <col min="13315" max="13315" width="12.140625" style="4" customWidth="1"/>
    <col min="13316" max="13316" width="11.85546875" style="4" customWidth="1"/>
    <col min="13317" max="13317" width="10.85546875" style="4" customWidth="1"/>
    <col min="13318" max="13318" width="10.140625" style="4" customWidth="1"/>
    <col min="13319" max="13319" width="10.85546875" style="4" customWidth="1"/>
    <col min="13320" max="13320" width="11.42578125" style="4" customWidth="1"/>
    <col min="13321" max="13568" width="9.140625" style="4"/>
    <col min="13569" max="13569" width="5.140625" style="4" customWidth="1"/>
    <col min="13570" max="13570" width="84.7109375" style="4" customWidth="1"/>
    <col min="13571" max="13571" width="12.140625" style="4" customWidth="1"/>
    <col min="13572" max="13572" width="11.85546875" style="4" customWidth="1"/>
    <col min="13573" max="13573" width="10.85546875" style="4" customWidth="1"/>
    <col min="13574" max="13574" width="10.140625" style="4" customWidth="1"/>
    <col min="13575" max="13575" width="10.85546875" style="4" customWidth="1"/>
    <col min="13576" max="13576" width="11.42578125" style="4" customWidth="1"/>
    <col min="13577" max="13824" width="9.140625" style="4"/>
    <col min="13825" max="13825" width="5.140625" style="4" customWidth="1"/>
    <col min="13826" max="13826" width="84.7109375" style="4" customWidth="1"/>
    <col min="13827" max="13827" width="12.140625" style="4" customWidth="1"/>
    <col min="13828" max="13828" width="11.85546875" style="4" customWidth="1"/>
    <col min="13829" max="13829" width="10.85546875" style="4" customWidth="1"/>
    <col min="13830" max="13830" width="10.140625" style="4" customWidth="1"/>
    <col min="13831" max="13831" width="10.85546875" style="4" customWidth="1"/>
    <col min="13832" max="13832" width="11.42578125" style="4" customWidth="1"/>
    <col min="13833" max="14080" width="9.140625" style="4"/>
    <col min="14081" max="14081" width="5.140625" style="4" customWidth="1"/>
    <col min="14082" max="14082" width="84.7109375" style="4" customWidth="1"/>
    <col min="14083" max="14083" width="12.140625" style="4" customWidth="1"/>
    <col min="14084" max="14084" width="11.85546875" style="4" customWidth="1"/>
    <col min="14085" max="14085" width="10.85546875" style="4" customWidth="1"/>
    <col min="14086" max="14086" width="10.140625" style="4" customWidth="1"/>
    <col min="14087" max="14087" width="10.85546875" style="4" customWidth="1"/>
    <col min="14088" max="14088" width="11.42578125" style="4" customWidth="1"/>
    <col min="14089" max="14336" width="9.140625" style="4"/>
    <col min="14337" max="14337" width="5.140625" style="4" customWidth="1"/>
    <col min="14338" max="14338" width="84.7109375" style="4" customWidth="1"/>
    <col min="14339" max="14339" width="12.140625" style="4" customWidth="1"/>
    <col min="14340" max="14340" width="11.85546875" style="4" customWidth="1"/>
    <col min="14341" max="14341" width="10.85546875" style="4" customWidth="1"/>
    <col min="14342" max="14342" width="10.140625" style="4" customWidth="1"/>
    <col min="14343" max="14343" width="10.85546875" style="4" customWidth="1"/>
    <col min="14344" max="14344" width="11.42578125" style="4" customWidth="1"/>
    <col min="14345" max="14592" width="9.140625" style="4"/>
    <col min="14593" max="14593" width="5.140625" style="4" customWidth="1"/>
    <col min="14594" max="14594" width="84.7109375" style="4" customWidth="1"/>
    <col min="14595" max="14595" width="12.140625" style="4" customWidth="1"/>
    <col min="14596" max="14596" width="11.85546875" style="4" customWidth="1"/>
    <col min="14597" max="14597" width="10.85546875" style="4" customWidth="1"/>
    <col min="14598" max="14598" width="10.140625" style="4" customWidth="1"/>
    <col min="14599" max="14599" width="10.85546875" style="4" customWidth="1"/>
    <col min="14600" max="14600" width="11.42578125" style="4" customWidth="1"/>
    <col min="14601" max="14848" width="9.140625" style="4"/>
    <col min="14849" max="14849" width="5.140625" style="4" customWidth="1"/>
    <col min="14850" max="14850" width="84.7109375" style="4" customWidth="1"/>
    <col min="14851" max="14851" width="12.140625" style="4" customWidth="1"/>
    <col min="14852" max="14852" width="11.85546875" style="4" customWidth="1"/>
    <col min="14853" max="14853" width="10.85546875" style="4" customWidth="1"/>
    <col min="14854" max="14854" width="10.140625" style="4" customWidth="1"/>
    <col min="14855" max="14855" width="10.85546875" style="4" customWidth="1"/>
    <col min="14856" max="14856" width="11.42578125" style="4" customWidth="1"/>
    <col min="14857" max="15104" width="9.140625" style="4"/>
    <col min="15105" max="15105" width="5.140625" style="4" customWidth="1"/>
    <col min="15106" max="15106" width="84.7109375" style="4" customWidth="1"/>
    <col min="15107" max="15107" width="12.140625" style="4" customWidth="1"/>
    <col min="15108" max="15108" width="11.85546875" style="4" customWidth="1"/>
    <col min="15109" max="15109" width="10.85546875" style="4" customWidth="1"/>
    <col min="15110" max="15110" width="10.140625" style="4" customWidth="1"/>
    <col min="15111" max="15111" width="10.85546875" style="4" customWidth="1"/>
    <col min="15112" max="15112" width="11.42578125" style="4" customWidth="1"/>
    <col min="15113" max="15360" width="9.140625" style="4"/>
    <col min="15361" max="15361" width="5.140625" style="4" customWidth="1"/>
    <col min="15362" max="15362" width="84.7109375" style="4" customWidth="1"/>
    <col min="15363" max="15363" width="12.140625" style="4" customWidth="1"/>
    <col min="15364" max="15364" width="11.85546875" style="4" customWidth="1"/>
    <col min="15365" max="15365" width="10.85546875" style="4" customWidth="1"/>
    <col min="15366" max="15366" width="10.140625" style="4" customWidth="1"/>
    <col min="15367" max="15367" width="10.85546875" style="4" customWidth="1"/>
    <col min="15368" max="15368" width="11.42578125" style="4" customWidth="1"/>
    <col min="15369" max="15616" width="9.140625" style="4"/>
    <col min="15617" max="15617" width="5.140625" style="4" customWidth="1"/>
    <col min="15618" max="15618" width="84.7109375" style="4" customWidth="1"/>
    <col min="15619" max="15619" width="12.140625" style="4" customWidth="1"/>
    <col min="15620" max="15620" width="11.85546875" style="4" customWidth="1"/>
    <col min="15621" max="15621" width="10.85546875" style="4" customWidth="1"/>
    <col min="15622" max="15622" width="10.140625" style="4" customWidth="1"/>
    <col min="15623" max="15623" width="10.85546875" style="4" customWidth="1"/>
    <col min="15624" max="15624" width="11.42578125" style="4" customWidth="1"/>
    <col min="15625" max="15872" width="9.140625" style="4"/>
    <col min="15873" max="15873" width="5.140625" style="4" customWidth="1"/>
    <col min="15874" max="15874" width="84.7109375" style="4" customWidth="1"/>
    <col min="15875" max="15875" width="12.140625" style="4" customWidth="1"/>
    <col min="15876" max="15876" width="11.85546875" style="4" customWidth="1"/>
    <col min="15877" max="15877" width="10.85546875" style="4" customWidth="1"/>
    <col min="15878" max="15878" width="10.140625" style="4" customWidth="1"/>
    <col min="15879" max="15879" width="10.85546875" style="4" customWidth="1"/>
    <col min="15880" max="15880" width="11.42578125" style="4" customWidth="1"/>
    <col min="15881" max="16128" width="9.140625" style="4"/>
    <col min="16129" max="16129" width="5.140625" style="4" customWidth="1"/>
    <col min="16130" max="16130" width="84.7109375" style="4" customWidth="1"/>
    <col min="16131" max="16131" width="12.140625" style="4" customWidth="1"/>
    <col min="16132" max="16132" width="11.85546875" style="4" customWidth="1"/>
    <col min="16133" max="16133" width="10.85546875" style="4" customWidth="1"/>
    <col min="16134" max="16134" width="10.140625" style="4" customWidth="1"/>
    <col min="16135" max="16135" width="10.85546875" style="4" customWidth="1"/>
    <col min="16136" max="16136" width="11.42578125" style="4" customWidth="1"/>
    <col min="16137" max="16384" width="9.140625" style="4"/>
  </cols>
  <sheetData>
    <row r="1" spans="1:9">
      <c r="A1" s="1" t="s">
        <v>0</v>
      </c>
      <c r="B1" s="2"/>
      <c r="C1" s="3"/>
    </row>
    <row r="2" spans="1:9">
      <c r="A2" s="1" t="s">
        <v>1</v>
      </c>
      <c r="B2" s="2"/>
      <c r="C2" s="3"/>
    </row>
    <row r="3" spans="1:9">
      <c r="A3" s="1" t="s">
        <v>2</v>
      </c>
      <c r="B3" s="2"/>
      <c r="C3" s="3"/>
    </row>
    <row r="4" spans="1:9">
      <c r="B4" s="178" t="s">
        <v>3</v>
      </c>
      <c r="C4" s="178"/>
      <c r="D4" s="178"/>
      <c r="E4" s="178"/>
      <c r="F4" s="5"/>
      <c r="H4" s="3" t="s">
        <v>4</v>
      </c>
    </row>
    <row r="5" spans="1:9">
      <c r="B5" s="178" t="str">
        <f>'[1]68,10'!B5:H5</f>
        <v>pe anul 2023</v>
      </c>
      <c r="C5" s="178"/>
      <c r="D5" s="178"/>
      <c r="E5" s="178"/>
      <c r="F5" s="5"/>
      <c r="H5" s="3" t="s">
        <v>5</v>
      </c>
    </row>
    <row r="6" spans="1:9">
      <c r="B6" s="178" t="s">
        <v>6</v>
      </c>
      <c r="C6" s="178"/>
      <c r="D6" s="178"/>
      <c r="E6" s="6"/>
      <c r="F6" s="6"/>
      <c r="H6" s="3" t="s">
        <v>7</v>
      </c>
    </row>
    <row r="7" spans="1:9">
      <c r="B7" s="7" t="s">
        <v>8</v>
      </c>
      <c r="C7" s="8"/>
      <c r="D7" s="8"/>
      <c r="E7" s="8"/>
      <c r="F7" s="8"/>
      <c r="G7" s="9"/>
      <c r="H7" s="9"/>
    </row>
    <row r="8" spans="1:9" ht="34.5" customHeight="1">
      <c r="A8" s="179" t="s">
        <v>9</v>
      </c>
      <c r="B8" s="180"/>
      <c r="C8" s="180" t="s">
        <v>10</v>
      </c>
      <c r="D8" s="11" t="s">
        <v>11</v>
      </c>
      <c r="E8" s="183" t="s">
        <v>12</v>
      </c>
      <c r="F8" s="183"/>
      <c r="G8" s="183"/>
      <c r="H8" s="184"/>
    </row>
    <row r="9" spans="1:9" ht="46.5" customHeight="1">
      <c r="A9" s="181"/>
      <c r="B9" s="182"/>
      <c r="C9" s="182"/>
      <c r="D9" s="12" t="s">
        <v>13</v>
      </c>
      <c r="E9" s="12" t="s">
        <v>14</v>
      </c>
      <c r="F9" s="12" t="s">
        <v>15</v>
      </c>
      <c r="G9" s="12" t="s">
        <v>16</v>
      </c>
      <c r="H9" s="13" t="s">
        <v>17</v>
      </c>
    </row>
    <row r="10" spans="1:9">
      <c r="A10" s="171" t="s">
        <v>18</v>
      </c>
      <c r="B10" s="172"/>
      <c r="C10" s="10"/>
      <c r="D10" s="14">
        <f>E10+F10+G10+H10</f>
        <v>13510265</v>
      </c>
      <c r="E10" s="15">
        <f>E11+E186</f>
        <v>3502514</v>
      </c>
      <c r="F10" s="15">
        <f>F11+F186</f>
        <v>3144092</v>
      </c>
      <c r="G10" s="15">
        <f>G11+G186</f>
        <v>3307800</v>
      </c>
      <c r="H10" s="16">
        <f>H11+H186</f>
        <v>3555859</v>
      </c>
    </row>
    <row r="11" spans="1:9" ht="20.25" customHeight="1">
      <c r="A11" s="173" t="s">
        <v>19</v>
      </c>
      <c r="B11" s="161"/>
      <c r="C11" s="17"/>
      <c r="D11" s="14">
        <f>E11+F11+G11+H11</f>
        <v>13510265</v>
      </c>
      <c r="E11" s="14">
        <f>E12</f>
        <v>3502514</v>
      </c>
      <c r="F11" s="14">
        <f>F12</f>
        <v>3144092</v>
      </c>
      <c r="G11" s="14">
        <f>G12</f>
        <v>3307800</v>
      </c>
      <c r="H11" s="18">
        <f>H12</f>
        <v>3555859</v>
      </c>
    </row>
    <row r="12" spans="1:9" ht="19.5" customHeight="1">
      <c r="A12" s="19" t="s">
        <v>20</v>
      </c>
      <c r="B12" s="20"/>
      <c r="C12" s="21" t="s">
        <v>21</v>
      </c>
      <c r="D12" s="14">
        <f>E12+F12+G12+H12</f>
        <v>13510265</v>
      </c>
      <c r="E12" s="14">
        <f>E13+E50+E108+E124+E128+E132+E144+E150+E157</f>
        <v>3502514</v>
      </c>
      <c r="F12" s="14">
        <f>F13+F50+F108+F124+F128+F132+F144+F150+F157</f>
        <v>3144092</v>
      </c>
      <c r="G12" s="14">
        <f>G13+G50+G108+G124+G128+G132+G144+G150+G157</f>
        <v>3307800</v>
      </c>
      <c r="H12" s="14">
        <f>H13+H50+H108+H124+H128+H132+H144+H150+H157</f>
        <v>3555859</v>
      </c>
    </row>
    <row r="13" spans="1:9" s="27" customFormat="1" ht="27.75" customHeight="1">
      <c r="A13" s="22" t="s">
        <v>22</v>
      </c>
      <c r="B13" s="23"/>
      <c r="C13" s="24" t="s">
        <v>23</v>
      </c>
      <c r="D13" s="25">
        <f>E13+F13+G13+H13</f>
        <v>3112814</v>
      </c>
      <c r="E13" s="25">
        <f>E14+E33+E41</f>
        <v>970314</v>
      </c>
      <c r="F13" s="25">
        <f>F14+F33+F41</f>
        <v>944500</v>
      </c>
      <c r="G13" s="25">
        <f>G14+G33+G41</f>
        <v>1039000</v>
      </c>
      <c r="H13" s="26">
        <f>H14+H33+H41</f>
        <v>159000</v>
      </c>
    </row>
    <row r="14" spans="1:9" ht="17.25" customHeight="1">
      <c r="A14" s="28" t="s">
        <v>24</v>
      </c>
      <c r="B14" s="29"/>
      <c r="C14" s="30" t="s">
        <v>25</v>
      </c>
      <c r="D14" s="31">
        <f>D15+D19+D31</f>
        <v>2942500</v>
      </c>
      <c r="E14" s="31">
        <f>E15+E19+E31</f>
        <v>845000</v>
      </c>
      <c r="F14" s="31">
        <f>F15+F19+F31</f>
        <v>922500</v>
      </c>
      <c r="G14" s="31">
        <f>G15+G19+G31</f>
        <v>1017000</v>
      </c>
      <c r="H14" s="32">
        <f>H15+H19+H31</f>
        <v>158000</v>
      </c>
    </row>
    <row r="15" spans="1:9" ht="17.25" customHeight="1">
      <c r="A15" s="33"/>
      <c r="B15" s="34" t="s">
        <v>26</v>
      </c>
      <c r="C15" s="35" t="s">
        <v>27</v>
      </c>
      <c r="D15" s="36">
        <f>E15+F15+G15+H15</f>
        <v>2457500</v>
      </c>
      <c r="E15" s="36">
        <v>692000</v>
      </c>
      <c r="F15" s="36">
        <v>758000</v>
      </c>
      <c r="G15" s="36">
        <f>758000+94500</f>
        <v>852500</v>
      </c>
      <c r="H15" s="36">
        <f>758000-500000-103000</f>
        <v>155000</v>
      </c>
      <c r="I15" s="37"/>
    </row>
    <row r="16" spans="1:9" s="43" customFormat="1" ht="16.5" hidden="1" customHeight="1">
      <c r="A16" s="38"/>
      <c r="B16" s="39" t="s">
        <v>28</v>
      </c>
      <c r="C16" s="40" t="s">
        <v>29</v>
      </c>
      <c r="D16" s="36">
        <f t="shared" ref="D16:D31" si="0">E16+F16+G16+H16</f>
        <v>0</v>
      </c>
      <c r="E16" s="41"/>
      <c r="F16" s="41"/>
      <c r="G16" s="41"/>
      <c r="H16" s="42"/>
      <c r="I16" s="37"/>
    </row>
    <row r="17" spans="1:9" s="43" customFormat="1" ht="17.25" hidden="1" customHeight="1">
      <c r="A17" s="38"/>
      <c r="B17" s="39" t="s">
        <v>30</v>
      </c>
      <c r="C17" s="40" t="s">
        <v>31</v>
      </c>
      <c r="D17" s="36">
        <f t="shared" si="0"/>
        <v>0</v>
      </c>
      <c r="E17" s="41"/>
      <c r="F17" s="41"/>
      <c r="G17" s="41"/>
      <c r="H17" s="42"/>
      <c r="I17" s="37"/>
    </row>
    <row r="18" spans="1:9" s="43" customFormat="1" ht="17.25" hidden="1" customHeight="1">
      <c r="A18" s="38"/>
      <c r="B18" s="39" t="s">
        <v>32</v>
      </c>
      <c r="C18" s="40" t="s">
        <v>33</v>
      </c>
      <c r="D18" s="36">
        <f t="shared" si="0"/>
        <v>0</v>
      </c>
      <c r="E18" s="41"/>
      <c r="F18" s="41"/>
      <c r="G18" s="41"/>
      <c r="H18" s="42"/>
      <c r="I18" s="37"/>
    </row>
    <row r="19" spans="1:9" ht="17.25" customHeight="1">
      <c r="A19" s="33"/>
      <c r="B19" s="34" t="s">
        <v>34</v>
      </c>
      <c r="C19" s="35" t="s">
        <v>35</v>
      </c>
      <c r="D19" s="36">
        <f t="shared" si="0"/>
        <v>240100</v>
      </c>
      <c r="E19" s="44">
        <v>75000</v>
      </c>
      <c r="F19" s="44">
        <v>81200</v>
      </c>
      <c r="G19" s="44">
        <v>81200</v>
      </c>
      <c r="H19" s="45">
        <f>81200-3500-75000</f>
        <v>2700</v>
      </c>
      <c r="I19" s="37"/>
    </row>
    <row r="20" spans="1:9" ht="17.25" hidden="1" customHeight="1">
      <c r="A20" s="33"/>
      <c r="B20" s="34" t="s">
        <v>36</v>
      </c>
      <c r="C20" s="35" t="s">
        <v>37</v>
      </c>
      <c r="D20" s="36">
        <f t="shared" si="0"/>
        <v>0</v>
      </c>
      <c r="E20" s="44"/>
      <c r="F20" s="44"/>
      <c r="G20" s="44"/>
      <c r="H20" s="46"/>
      <c r="I20" s="37"/>
    </row>
    <row r="21" spans="1:9" ht="17.25" hidden="1" customHeight="1">
      <c r="A21" s="33"/>
      <c r="B21" s="34" t="s">
        <v>38</v>
      </c>
      <c r="C21" s="35" t="s">
        <v>39</v>
      </c>
      <c r="D21" s="36" t="e">
        <f t="shared" si="0"/>
        <v>#VALUE!</v>
      </c>
      <c r="E21" s="36" t="s">
        <v>40</v>
      </c>
      <c r="F21" s="36" t="s">
        <v>40</v>
      </c>
      <c r="G21" s="36" t="s">
        <v>40</v>
      </c>
      <c r="H21" s="47" t="s">
        <v>40</v>
      </c>
      <c r="I21" s="37"/>
    </row>
    <row r="22" spans="1:9" ht="17.25" hidden="1" customHeight="1">
      <c r="A22" s="33"/>
      <c r="B22" s="34" t="s">
        <v>41</v>
      </c>
      <c r="C22" s="35" t="s">
        <v>42</v>
      </c>
      <c r="D22" s="36" t="e">
        <f t="shared" si="0"/>
        <v>#VALUE!</v>
      </c>
      <c r="E22" s="44" t="s">
        <v>40</v>
      </c>
      <c r="F22" s="44" t="s">
        <v>40</v>
      </c>
      <c r="G22" s="44" t="s">
        <v>40</v>
      </c>
      <c r="H22" s="46" t="s">
        <v>40</v>
      </c>
      <c r="I22" s="37"/>
    </row>
    <row r="23" spans="1:9" ht="14.25" hidden="1" customHeight="1">
      <c r="A23" s="33"/>
      <c r="B23" s="34" t="s">
        <v>43</v>
      </c>
      <c r="C23" s="35" t="s">
        <v>44</v>
      </c>
      <c r="D23" s="36" t="e">
        <f t="shared" si="0"/>
        <v>#VALUE!</v>
      </c>
      <c r="E23" s="36" t="s">
        <v>40</v>
      </c>
      <c r="F23" s="36" t="s">
        <v>40</v>
      </c>
      <c r="G23" s="36" t="s">
        <v>40</v>
      </c>
      <c r="H23" s="47" t="s">
        <v>40</v>
      </c>
      <c r="I23" s="37"/>
    </row>
    <row r="24" spans="1:9" ht="17.25" hidden="1" customHeight="1">
      <c r="A24" s="33"/>
      <c r="B24" s="34" t="s">
        <v>45</v>
      </c>
      <c r="C24" s="35" t="s">
        <v>46</v>
      </c>
      <c r="D24" s="36">
        <f t="shared" si="0"/>
        <v>0</v>
      </c>
      <c r="E24" s="36"/>
      <c r="F24" s="36"/>
      <c r="G24" s="36"/>
      <c r="H24" s="47"/>
      <c r="I24" s="37"/>
    </row>
    <row r="25" spans="1:9" ht="17.25" hidden="1" customHeight="1">
      <c r="A25" s="33"/>
      <c r="B25" s="34" t="s">
        <v>47</v>
      </c>
      <c r="C25" s="35" t="s">
        <v>48</v>
      </c>
      <c r="D25" s="36">
        <f t="shared" si="0"/>
        <v>0</v>
      </c>
      <c r="E25" s="36"/>
      <c r="F25" s="36"/>
      <c r="G25" s="36"/>
      <c r="H25" s="47"/>
      <c r="I25" s="37"/>
    </row>
    <row r="26" spans="1:9" ht="15" hidden="1" customHeight="1">
      <c r="A26" s="33"/>
      <c r="B26" s="34" t="s">
        <v>49</v>
      </c>
      <c r="C26" s="35" t="s">
        <v>50</v>
      </c>
      <c r="D26" s="36">
        <f t="shared" si="0"/>
        <v>0</v>
      </c>
      <c r="E26" s="36"/>
      <c r="F26" s="36"/>
      <c r="G26" s="36"/>
      <c r="H26" s="47"/>
      <c r="I26" s="37"/>
    </row>
    <row r="27" spans="1:9" ht="15" hidden="1" customHeight="1">
      <c r="A27" s="48"/>
      <c r="B27" s="49" t="s">
        <v>51</v>
      </c>
      <c r="C27" s="35" t="s">
        <v>52</v>
      </c>
      <c r="D27" s="36">
        <f t="shared" si="0"/>
        <v>0</v>
      </c>
      <c r="E27" s="36"/>
      <c r="F27" s="36"/>
      <c r="G27" s="36"/>
      <c r="H27" s="47"/>
      <c r="I27" s="37"/>
    </row>
    <row r="28" spans="1:9" ht="15" hidden="1" customHeight="1">
      <c r="A28" s="48"/>
      <c r="B28" s="49" t="s">
        <v>53</v>
      </c>
      <c r="C28" s="35" t="s">
        <v>54</v>
      </c>
      <c r="D28" s="36">
        <f t="shared" si="0"/>
        <v>0</v>
      </c>
      <c r="E28" s="36"/>
      <c r="F28" s="36"/>
      <c r="G28" s="36"/>
      <c r="H28" s="47"/>
      <c r="I28" s="37"/>
    </row>
    <row r="29" spans="1:9" ht="15" hidden="1" customHeight="1">
      <c r="A29" s="48"/>
      <c r="B29" s="49" t="s">
        <v>55</v>
      </c>
      <c r="C29" s="35" t="s">
        <v>56</v>
      </c>
      <c r="D29" s="36">
        <f t="shared" si="0"/>
        <v>0</v>
      </c>
      <c r="E29" s="36"/>
      <c r="F29" s="36"/>
      <c r="G29" s="36"/>
      <c r="H29" s="47"/>
      <c r="I29" s="37"/>
    </row>
    <row r="30" spans="1:9" ht="15" hidden="1" customHeight="1">
      <c r="A30" s="48"/>
      <c r="B30" s="49" t="s">
        <v>57</v>
      </c>
      <c r="C30" s="35" t="s">
        <v>58</v>
      </c>
      <c r="D30" s="36">
        <f t="shared" si="0"/>
        <v>0</v>
      </c>
      <c r="E30" s="36"/>
      <c r="F30" s="36"/>
      <c r="G30" s="36"/>
      <c r="H30" s="47"/>
      <c r="I30" s="37"/>
    </row>
    <row r="31" spans="1:9" ht="15" customHeight="1">
      <c r="A31" s="48"/>
      <c r="B31" s="49" t="s">
        <v>59</v>
      </c>
      <c r="C31" s="50" t="s">
        <v>60</v>
      </c>
      <c r="D31" s="36">
        <f t="shared" si="0"/>
        <v>244900</v>
      </c>
      <c r="E31" s="36">
        <v>78000</v>
      </c>
      <c r="F31" s="36">
        <v>83300</v>
      </c>
      <c r="G31" s="36">
        <v>83300</v>
      </c>
      <c r="H31" s="51">
        <f>83300-83000</f>
        <v>300</v>
      </c>
      <c r="I31" s="37"/>
    </row>
    <row r="32" spans="1:9" ht="15" hidden="1" customHeight="1">
      <c r="A32" s="48"/>
      <c r="B32" s="34" t="s">
        <v>61</v>
      </c>
      <c r="C32" s="35" t="s">
        <v>62</v>
      </c>
      <c r="D32" s="36">
        <f>E32+F32+G32+H32</f>
        <v>0</v>
      </c>
      <c r="E32" s="36"/>
      <c r="F32" s="36"/>
      <c r="G32" s="36"/>
      <c r="H32" s="47"/>
      <c r="I32" s="37"/>
    </row>
    <row r="33" spans="1:9" ht="17.25" customHeight="1">
      <c r="A33" s="48" t="s">
        <v>63</v>
      </c>
      <c r="B33" s="34"/>
      <c r="C33" s="21" t="s">
        <v>64</v>
      </c>
      <c r="D33" s="52">
        <f>D39</f>
        <v>103314</v>
      </c>
      <c r="E33" s="52">
        <f>E39</f>
        <v>103314</v>
      </c>
      <c r="F33" s="52">
        <f>F39</f>
        <v>0</v>
      </c>
      <c r="G33" s="52">
        <f>G39</f>
        <v>0</v>
      </c>
      <c r="H33" s="53">
        <f>H39</f>
        <v>0</v>
      </c>
      <c r="I33" s="37"/>
    </row>
    <row r="34" spans="1:9" ht="13.5" hidden="1" customHeight="1">
      <c r="A34" s="48"/>
      <c r="B34" s="34" t="s">
        <v>65</v>
      </c>
      <c r="C34" s="35" t="s">
        <v>66</v>
      </c>
      <c r="D34" s="36">
        <f t="shared" ref="D34:D39" si="1">E34+F34+G34+H34</f>
        <v>0</v>
      </c>
      <c r="E34" s="36"/>
      <c r="F34" s="36"/>
      <c r="G34" s="36"/>
      <c r="H34" s="47"/>
      <c r="I34" s="37"/>
    </row>
    <row r="35" spans="1:9" ht="13.5" hidden="1" customHeight="1">
      <c r="A35" s="48"/>
      <c r="B35" s="34" t="s">
        <v>67</v>
      </c>
      <c r="C35" s="35" t="s">
        <v>68</v>
      </c>
      <c r="D35" s="36">
        <f t="shared" si="1"/>
        <v>0</v>
      </c>
      <c r="E35" s="36"/>
      <c r="F35" s="36"/>
      <c r="G35" s="36"/>
      <c r="H35" s="47"/>
      <c r="I35" s="37"/>
    </row>
    <row r="36" spans="1:9" ht="17.25" hidden="1" customHeight="1">
      <c r="A36" s="48"/>
      <c r="B36" s="34" t="s">
        <v>69</v>
      </c>
      <c r="C36" s="35" t="s">
        <v>70</v>
      </c>
      <c r="D36" s="36">
        <f t="shared" si="1"/>
        <v>0</v>
      </c>
      <c r="E36" s="36"/>
      <c r="F36" s="36"/>
      <c r="G36" s="36"/>
      <c r="H36" s="47"/>
      <c r="I36" s="37"/>
    </row>
    <row r="37" spans="1:9" ht="15.75" hidden="1" customHeight="1">
      <c r="A37" s="48"/>
      <c r="B37" s="34" t="s">
        <v>71</v>
      </c>
      <c r="C37" s="35" t="s">
        <v>72</v>
      </c>
      <c r="D37" s="36">
        <f t="shared" si="1"/>
        <v>0</v>
      </c>
      <c r="E37" s="36"/>
      <c r="F37" s="36"/>
      <c r="G37" s="36"/>
      <c r="H37" s="47"/>
      <c r="I37" s="37"/>
    </row>
    <row r="38" spans="1:9" ht="15.75" hidden="1" customHeight="1">
      <c r="A38" s="48"/>
      <c r="B38" s="49" t="s">
        <v>73</v>
      </c>
      <c r="C38" s="35" t="s">
        <v>74</v>
      </c>
      <c r="D38" s="36">
        <f t="shared" si="1"/>
        <v>0</v>
      </c>
      <c r="E38" s="36"/>
      <c r="F38" s="36"/>
      <c r="G38" s="36"/>
      <c r="H38" s="47"/>
      <c r="I38" s="37"/>
    </row>
    <row r="39" spans="1:9" ht="15.75" customHeight="1">
      <c r="A39" s="48"/>
      <c r="B39" s="49" t="s">
        <v>75</v>
      </c>
      <c r="C39" s="35" t="s">
        <v>76</v>
      </c>
      <c r="D39" s="36">
        <f t="shared" si="1"/>
        <v>103314</v>
      </c>
      <c r="E39" s="36">
        <f>101500+14500-12686</f>
        <v>103314</v>
      </c>
      <c r="F39" s="36">
        <v>0</v>
      </c>
      <c r="G39" s="36">
        <v>0</v>
      </c>
      <c r="H39" s="47"/>
      <c r="I39" s="37"/>
    </row>
    <row r="40" spans="1:9" ht="13.5" hidden="1" customHeight="1">
      <c r="A40" s="33"/>
      <c r="B40" s="34" t="s">
        <v>77</v>
      </c>
      <c r="C40" s="35" t="s">
        <v>78</v>
      </c>
      <c r="D40" s="36"/>
      <c r="E40" s="36"/>
      <c r="F40" s="36"/>
      <c r="G40" s="36"/>
      <c r="H40" s="47"/>
      <c r="I40" s="37"/>
    </row>
    <row r="41" spans="1:9" ht="16.5" customHeight="1">
      <c r="A41" s="54" t="s">
        <v>79</v>
      </c>
      <c r="B41" s="49"/>
      <c r="C41" s="21" t="s">
        <v>80</v>
      </c>
      <c r="D41" s="52">
        <f>D49</f>
        <v>67000</v>
      </c>
      <c r="E41" s="52">
        <f>E49</f>
        <v>22000</v>
      </c>
      <c r="F41" s="52">
        <f>F49</f>
        <v>22000</v>
      </c>
      <c r="G41" s="52">
        <f>G49</f>
        <v>22000</v>
      </c>
      <c r="H41" s="53">
        <f>H49</f>
        <v>1000</v>
      </c>
      <c r="I41" s="37"/>
    </row>
    <row r="42" spans="1:9" ht="16.5" hidden="1" customHeight="1">
      <c r="A42" s="48"/>
      <c r="B42" s="55" t="s">
        <v>81</v>
      </c>
      <c r="C42" s="35" t="s">
        <v>82</v>
      </c>
      <c r="D42" s="36">
        <f t="shared" ref="D42:D47" si="2">E42+F42+G42+H42</f>
        <v>17146</v>
      </c>
      <c r="E42" s="36">
        <f>17146</f>
        <v>17146</v>
      </c>
      <c r="F42" s="36">
        <v>0</v>
      </c>
      <c r="G42" s="36">
        <v>0</v>
      </c>
      <c r="H42" s="47">
        <v>0</v>
      </c>
      <c r="I42" s="37"/>
    </row>
    <row r="43" spans="1:9" ht="16.5" hidden="1" customHeight="1">
      <c r="A43" s="54"/>
      <c r="B43" s="49" t="s">
        <v>83</v>
      </c>
      <c r="C43" s="35" t="s">
        <v>84</v>
      </c>
      <c r="D43" s="36">
        <f t="shared" si="2"/>
        <v>543</v>
      </c>
      <c r="E43" s="36">
        <v>543</v>
      </c>
      <c r="F43" s="36"/>
      <c r="G43" s="36">
        <v>0</v>
      </c>
      <c r="H43" s="47"/>
      <c r="I43" s="37"/>
    </row>
    <row r="44" spans="1:9" ht="16.5" hidden="1" customHeight="1">
      <c r="A44" s="54"/>
      <c r="B44" s="49" t="s">
        <v>85</v>
      </c>
      <c r="C44" s="35" t="s">
        <v>86</v>
      </c>
      <c r="D44" s="36">
        <f t="shared" si="2"/>
        <v>5643</v>
      </c>
      <c r="E44" s="36">
        <v>5643</v>
      </c>
      <c r="F44" s="36"/>
      <c r="G44" s="36">
        <v>0</v>
      </c>
      <c r="H44" s="47"/>
      <c r="I44" s="37"/>
    </row>
    <row r="45" spans="1:9" ht="16.5" hidden="1" customHeight="1">
      <c r="A45" s="54"/>
      <c r="B45" s="56" t="s">
        <v>87</v>
      </c>
      <c r="C45" s="35" t="s">
        <v>88</v>
      </c>
      <c r="D45" s="36">
        <f t="shared" si="2"/>
        <v>163</v>
      </c>
      <c r="E45" s="36">
        <v>163</v>
      </c>
      <c r="F45" s="36"/>
      <c r="G45" s="36">
        <v>0</v>
      </c>
      <c r="H45" s="47"/>
      <c r="I45" s="37"/>
    </row>
    <row r="46" spans="1:9" ht="16.5" hidden="1" customHeight="1">
      <c r="A46" s="54"/>
      <c r="B46" s="56" t="s">
        <v>89</v>
      </c>
      <c r="C46" s="35" t="s">
        <v>90</v>
      </c>
      <c r="D46" s="36">
        <f t="shared" si="2"/>
        <v>0</v>
      </c>
      <c r="E46" s="36"/>
      <c r="F46" s="36"/>
      <c r="G46" s="36"/>
      <c r="H46" s="47"/>
      <c r="I46" s="37"/>
    </row>
    <row r="47" spans="1:9" ht="16.5" hidden="1" customHeight="1">
      <c r="A47" s="54"/>
      <c r="B47" s="49" t="s">
        <v>91</v>
      </c>
      <c r="C47" s="35" t="s">
        <v>92</v>
      </c>
      <c r="D47" s="36">
        <f t="shared" si="2"/>
        <v>922</v>
      </c>
      <c r="E47" s="36">
        <v>922</v>
      </c>
      <c r="F47" s="36"/>
      <c r="G47" s="36">
        <v>0</v>
      </c>
      <c r="H47" s="47"/>
      <c r="I47" s="37"/>
    </row>
    <row r="48" spans="1:9" ht="14.25" hidden="1" customHeight="1">
      <c r="A48" s="54"/>
      <c r="B48" s="39" t="s">
        <v>93</v>
      </c>
      <c r="C48" s="57" t="s">
        <v>94</v>
      </c>
      <c r="D48" s="41"/>
      <c r="E48" s="58" t="s">
        <v>40</v>
      </c>
      <c r="F48" s="58" t="s">
        <v>40</v>
      </c>
      <c r="G48" s="58" t="s">
        <v>40</v>
      </c>
      <c r="H48" s="59" t="s">
        <v>40</v>
      </c>
    </row>
    <row r="49" spans="1:8" ht="14.25" customHeight="1">
      <c r="A49" s="54"/>
      <c r="B49" s="60" t="s">
        <v>95</v>
      </c>
      <c r="C49" s="61" t="s">
        <v>94</v>
      </c>
      <c r="D49" s="36">
        <f>E49+F49+G49+H49</f>
        <v>67000</v>
      </c>
      <c r="E49" s="44">
        <v>22000</v>
      </c>
      <c r="F49" s="44">
        <v>22000</v>
      </c>
      <c r="G49" s="44">
        <v>22000</v>
      </c>
      <c r="H49" s="45">
        <f>22000-21000</f>
        <v>1000</v>
      </c>
    </row>
    <row r="50" spans="1:8" s="27" customFormat="1">
      <c r="A50" s="174" t="s">
        <v>96</v>
      </c>
      <c r="B50" s="175"/>
      <c r="C50" s="62" t="s">
        <v>97</v>
      </c>
      <c r="D50" s="31">
        <f t="shared" ref="D50:D106" si="3">E50+F50+G50+H50</f>
        <v>364800</v>
      </c>
      <c r="E50" s="31">
        <f>E51+E62+E63+E66+E71+E75+E78+E79+E80+E81+E82+E83+E84+E85+E86+E87+E88+E89+E90+E91+E92+E96+E97+E98</f>
        <v>91200</v>
      </c>
      <c r="F50" s="31">
        <f>F51+F62+F63+F66+F71+F75+F78+F79+F80+F81+F82+F83+F84+F85+F86+F87+F88+F89+F90+F91+F92+F96+F97+F98</f>
        <v>91200</v>
      </c>
      <c r="G50" s="31">
        <f>G51+G62+G63+G66+G71+G75+G78+G79+G80+G81+G82+G83+G84+G85+G86+G87+G88+G89+G90+G91+G92+G96+G97+G98</f>
        <v>91200</v>
      </c>
      <c r="H50" s="32">
        <f>H51+H62+H63+H66+H71+H75+H78+H79+H80+H81+H82+H83+H84+H85+H86+H87+H88+H89+H90+H91+H92+H96+H97+H98</f>
        <v>91200</v>
      </c>
    </row>
    <row r="51" spans="1:8" ht="14.25" customHeight="1">
      <c r="A51" s="63" t="s">
        <v>98</v>
      </c>
      <c r="B51" s="34"/>
      <c r="C51" s="21" t="s">
        <v>99</v>
      </c>
      <c r="D51" s="36">
        <f t="shared" si="3"/>
        <v>364800</v>
      </c>
      <c r="E51" s="36">
        <f>E58</f>
        <v>91200</v>
      </c>
      <c r="F51" s="36">
        <f>F58</f>
        <v>91200</v>
      </c>
      <c r="G51" s="36">
        <f>G58</f>
        <v>91200</v>
      </c>
      <c r="H51" s="51">
        <f>H58</f>
        <v>91200</v>
      </c>
    </row>
    <row r="52" spans="1:8" ht="16.5" hidden="1" customHeight="1">
      <c r="A52" s="54"/>
      <c r="B52" s="49" t="s">
        <v>100</v>
      </c>
      <c r="C52" s="35" t="s">
        <v>101</v>
      </c>
      <c r="D52" s="36">
        <f t="shared" si="3"/>
        <v>0</v>
      </c>
      <c r="E52" s="36"/>
      <c r="F52" s="36"/>
      <c r="G52" s="36"/>
      <c r="H52" s="51"/>
    </row>
    <row r="53" spans="1:8" ht="17.25" hidden="1" customHeight="1">
      <c r="A53" s="54"/>
      <c r="B53" s="49" t="s">
        <v>102</v>
      </c>
      <c r="C53" s="35" t="s">
        <v>103</v>
      </c>
      <c r="D53" s="36">
        <f t="shared" si="3"/>
        <v>0</v>
      </c>
      <c r="E53" s="36"/>
      <c r="F53" s="36"/>
      <c r="G53" s="36"/>
      <c r="H53" s="51"/>
    </row>
    <row r="54" spans="1:8" ht="17.25" hidden="1" customHeight="1">
      <c r="A54" s="54"/>
      <c r="B54" s="49" t="s">
        <v>104</v>
      </c>
      <c r="C54" s="35" t="s">
        <v>105</v>
      </c>
      <c r="D54" s="36">
        <f t="shared" si="3"/>
        <v>0</v>
      </c>
      <c r="E54" s="36"/>
      <c r="F54" s="36"/>
      <c r="G54" s="36"/>
      <c r="H54" s="51"/>
    </row>
    <row r="55" spans="1:8" ht="17.25" hidden="1" customHeight="1">
      <c r="A55" s="54"/>
      <c r="B55" s="49" t="s">
        <v>106</v>
      </c>
      <c r="C55" s="35" t="s">
        <v>107</v>
      </c>
      <c r="D55" s="36">
        <f t="shared" si="3"/>
        <v>0</v>
      </c>
      <c r="E55" s="36"/>
      <c r="F55" s="36"/>
      <c r="G55" s="36"/>
      <c r="H55" s="51"/>
    </row>
    <row r="56" spans="1:8" ht="17.25" hidden="1" customHeight="1">
      <c r="A56" s="54"/>
      <c r="B56" s="49" t="s">
        <v>108</v>
      </c>
      <c r="C56" s="35" t="s">
        <v>109</v>
      </c>
      <c r="D56" s="36">
        <f t="shared" si="3"/>
        <v>0</v>
      </c>
      <c r="E56" s="36"/>
      <c r="F56" s="36"/>
      <c r="G56" s="36"/>
      <c r="H56" s="51"/>
    </row>
    <row r="57" spans="1:8" ht="17.25" hidden="1" customHeight="1">
      <c r="A57" s="54"/>
      <c r="B57" s="49" t="s">
        <v>110</v>
      </c>
      <c r="C57" s="35" t="s">
        <v>111</v>
      </c>
      <c r="D57" s="36">
        <f t="shared" si="3"/>
        <v>0</v>
      </c>
      <c r="E57" s="36"/>
      <c r="F57" s="36"/>
      <c r="G57" s="36"/>
      <c r="H57" s="51"/>
    </row>
    <row r="58" spans="1:8" ht="17.25" customHeight="1">
      <c r="A58" s="54"/>
      <c r="B58" s="49" t="s">
        <v>112</v>
      </c>
      <c r="C58" s="35" t="s">
        <v>113</v>
      </c>
      <c r="D58" s="36">
        <f t="shared" si="3"/>
        <v>364800</v>
      </c>
      <c r="E58" s="36">
        <v>91200</v>
      </c>
      <c r="F58" s="36">
        <v>91200</v>
      </c>
      <c r="G58" s="36">
        <v>91200</v>
      </c>
      <c r="H58" s="51">
        <v>91200</v>
      </c>
    </row>
    <row r="59" spans="1:8" ht="15" hidden="1" customHeight="1">
      <c r="A59" s="54"/>
      <c r="B59" s="49" t="s">
        <v>114</v>
      </c>
      <c r="C59" s="35" t="s">
        <v>115</v>
      </c>
      <c r="D59" s="36">
        <f t="shared" si="3"/>
        <v>0</v>
      </c>
      <c r="E59" s="36"/>
      <c r="F59" s="36"/>
      <c r="G59" s="36"/>
      <c r="H59" s="51"/>
    </row>
    <row r="60" spans="1:8" ht="15" hidden="1" customHeight="1">
      <c r="A60" s="54"/>
      <c r="B60" s="64" t="s">
        <v>116</v>
      </c>
      <c r="C60" s="35" t="s">
        <v>117</v>
      </c>
      <c r="D60" s="36">
        <f t="shared" si="3"/>
        <v>0</v>
      </c>
      <c r="E60" s="36"/>
      <c r="F60" s="36"/>
      <c r="G60" s="36"/>
      <c r="H60" s="51"/>
    </row>
    <row r="61" spans="1:8" ht="15" hidden="1" customHeight="1">
      <c r="A61" s="54"/>
      <c r="B61" s="49" t="s">
        <v>118</v>
      </c>
      <c r="C61" s="35" t="s">
        <v>119</v>
      </c>
      <c r="D61" s="36">
        <f>E61+F61+G61+H61</f>
        <v>0</v>
      </c>
      <c r="E61" s="36"/>
      <c r="F61" s="36"/>
      <c r="G61" s="36"/>
      <c r="H61" s="51"/>
    </row>
    <row r="62" spans="1:8" ht="15" hidden="1" customHeight="1">
      <c r="A62" s="48" t="s">
        <v>120</v>
      </c>
      <c r="B62" s="34"/>
      <c r="C62" s="21" t="s">
        <v>121</v>
      </c>
      <c r="D62" s="36">
        <f t="shared" si="3"/>
        <v>0</v>
      </c>
      <c r="E62" s="36"/>
      <c r="F62" s="36"/>
      <c r="G62" s="36"/>
      <c r="H62" s="51"/>
    </row>
    <row r="63" spans="1:8" ht="17.25" hidden="1" customHeight="1">
      <c r="A63" s="48" t="s">
        <v>122</v>
      </c>
      <c r="B63" s="65"/>
      <c r="C63" s="21" t="s">
        <v>123</v>
      </c>
      <c r="D63" s="36">
        <f t="shared" si="3"/>
        <v>0</v>
      </c>
      <c r="E63" s="36">
        <f>E64+E65</f>
        <v>0</v>
      </c>
      <c r="F63" s="36">
        <f>F64+F65</f>
        <v>0</v>
      </c>
      <c r="G63" s="36">
        <f>G64+G65</f>
        <v>0</v>
      </c>
      <c r="H63" s="51">
        <f>H64+H65</f>
        <v>0</v>
      </c>
    </row>
    <row r="64" spans="1:8" ht="17.25" hidden="1" customHeight="1">
      <c r="A64" s="48"/>
      <c r="B64" s="64" t="s">
        <v>124</v>
      </c>
      <c r="C64" s="35" t="s">
        <v>125</v>
      </c>
      <c r="D64" s="36">
        <f t="shared" si="3"/>
        <v>0</v>
      </c>
      <c r="E64" s="36"/>
      <c r="F64" s="36"/>
      <c r="G64" s="36"/>
      <c r="H64" s="51"/>
    </row>
    <row r="65" spans="1:8" ht="17.25" hidden="1" customHeight="1">
      <c r="A65" s="48"/>
      <c r="B65" s="64" t="s">
        <v>126</v>
      </c>
      <c r="C65" s="35" t="s">
        <v>127</v>
      </c>
      <c r="D65" s="36">
        <f t="shared" si="3"/>
        <v>0</v>
      </c>
      <c r="E65" s="36"/>
      <c r="F65" s="36"/>
      <c r="G65" s="36"/>
      <c r="H65" s="51"/>
    </row>
    <row r="66" spans="1:8" ht="15" hidden="1" customHeight="1">
      <c r="A66" s="48" t="s">
        <v>128</v>
      </c>
      <c r="B66" s="65"/>
      <c r="C66" s="21" t="s">
        <v>129</v>
      </c>
      <c r="D66" s="36">
        <f t="shared" si="3"/>
        <v>0</v>
      </c>
      <c r="E66" s="36">
        <f>E67+E68+E69+E70</f>
        <v>0</v>
      </c>
      <c r="F66" s="36">
        <f>F67+F68+F69+F70</f>
        <v>0</v>
      </c>
      <c r="G66" s="36">
        <f>G67+G68+G69+G70</f>
        <v>0</v>
      </c>
      <c r="H66" s="51">
        <f>H67+H68+H69+H70</f>
        <v>0</v>
      </c>
    </row>
    <row r="67" spans="1:8" ht="12.75" hidden="1" customHeight="1">
      <c r="A67" s="54"/>
      <c r="B67" s="49" t="s">
        <v>130</v>
      </c>
      <c r="C67" s="35" t="s">
        <v>131</v>
      </c>
      <c r="D67" s="36">
        <f t="shared" si="3"/>
        <v>0</v>
      </c>
      <c r="E67" s="36"/>
      <c r="F67" s="36"/>
      <c r="G67" s="36"/>
      <c r="H67" s="51"/>
    </row>
    <row r="68" spans="1:8" ht="17.25" hidden="1" customHeight="1">
      <c r="A68" s="54"/>
      <c r="B68" s="49" t="s">
        <v>132</v>
      </c>
      <c r="C68" s="35" t="s">
        <v>133</v>
      </c>
      <c r="D68" s="36">
        <f t="shared" si="3"/>
        <v>0</v>
      </c>
      <c r="E68" s="36"/>
      <c r="F68" s="36"/>
      <c r="G68" s="36"/>
      <c r="H68" s="51"/>
    </row>
    <row r="69" spans="1:8" ht="16.5" hidden="1" customHeight="1">
      <c r="A69" s="54"/>
      <c r="B69" s="49" t="s">
        <v>134</v>
      </c>
      <c r="C69" s="35" t="s">
        <v>135</v>
      </c>
      <c r="D69" s="36">
        <f t="shared" si="3"/>
        <v>0</v>
      </c>
      <c r="E69" s="36"/>
      <c r="F69" s="36"/>
      <c r="G69" s="36"/>
      <c r="H69" s="51"/>
    </row>
    <row r="70" spans="1:8" ht="14.25" hidden="1" customHeight="1">
      <c r="A70" s="54"/>
      <c r="B70" s="49" t="s">
        <v>136</v>
      </c>
      <c r="C70" s="35" t="s">
        <v>137</v>
      </c>
      <c r="D70" s="36">
        <f t="shared" si="3"/>
        <v>0</v>
      </c>
      <c r="E70" s="36"/>
      <c r="F70" s="36"/>
      <c r="G70" s="36"/>
      <c r="H70" s="51"/>
    </row>
    <row r="71" spans="1:8" ht="17.25" hidden="1" customHeight="1">
      <c r="A71" s="66" t="s">
        <v>138</v>
      </c>
      <c r="B71" s="65"/>
      <c r="C71" s="21" t="s">
        <v>139</v>
      </c>
      <c r="D71" s="36">
        <f t="shared" si="3"/>
        <v>0</v>
      </c>
      <c r="E71" s="36">
        <f>E72+E73+E74</f>
        <v>0</v>
      </c>
      <c r="F71" s="36">
        <f>F72+F73+F74</f>
        <v>0</v>
      </c>
      <c r="G71" s="36">
        <f>G72+G73+G74</f>
        <v>0</v>
      </c>
      <c r="H71" s="51">
        <f>H72+H73+H74</f>
        <v>0</v>
      </c>
    </row>
    <row r="72" spans="1:8" ht="17.25" hidden="1" customHeight="1">
      <c r="A72" s="54"/>
      <c r="B72" s="49" t="s">
        <v>140</v>
      </c>
      <c r="C72" s="35" t="s">
        <v>141</v>
      </c>
      <c r="D72" s="36">
        <f t="shared" si="3"/>
        <v>0</v>
      </c>
      <c r="E72" s="36"/>
      <c r="F72" s="36"/>
      <c r="G72" s="36"/>
      <c r="H72" s="51"/>
    </row>
    <row r="73" spans="1:8" ht="17.25" hidden="1" customHeight="1">
      <c r="A73" s="54"/>
      <c r="B73" s="49" t="s">
        <v>142</v>
      </c>
      <c r="C73" s="35" t="s">
        <v>143</v>
      </c>
      <c r="D73" s="36">
        <f t="shared" si="3"/>
        <v>0</v>
      </c>
      <c r="E73" s="36"/>
      <c r="F73" s="36"/>
      <c r="G73" s="36"/>
      <c r="H73" s="51"/>
    </row>
    <row r="74" spans="1:8" ht="17.25" hidden="1" customHeight="1">
      <c r="A74" s="54"/>
      <c r="B74" s="49" t="s">
        <v>144</v>
      </c>
      <c r="C74" s="35" t="s">
        <v>145</v>
      </c>
      <c r="D74" s="36">
        <f t="shared" si="3"/>
        <v>0</v>
      </c>
      <c r="E74" s="36"/>
      <c r="F74" s="36"/>
      <c r="G74" s="36"/>
      <c r="H74" s="51"/>
    </row>
    <row r="75" spans="1:8" ht="17.25" hidden="1" customHeight="1">
      <c r="A75" s="33" t="s">
        <v>146</v>
      </c>
      <c r="B75" s="65"/>
      <c r="C75" s="21" t="s">
        <v>147</v>
      </c>
      <c r="D75" s="36">
        <f t="shared" si="3"/>
        <v>0</v>
      </c>
      <c r="E75" s="36">
        <f>E76+E77</f>
        <v>0</v>
      </c>
      <c r="F75" s="36">
        <f>F76+F77</f>
        <v>0</v>
      </c>
      <c r="G75" s="36">
        <f>G76+G77</f>
        <v>0</v>
      </c>
      <c r="H75" s="51">
        <f>H76+H77</f>
        <v>0</v>
      </c>
    </row>
    <row r="76" spans="1:8" ht="17.25" hidden="1" customHeight="1">
      <c r="A76" s="54"/>
      <c r="B76" s="49" t="s">
        <v>148</v>
      </c>
      <c r="C76" s="35" t="s">
        <v>149</v>
      </c>
      <c r="D76" s="36">
        <f t="shared" si="3"/>
        <v>0</v>
      </c>
      <c r="E76" s="36"/>
      <c r="F76" s="36"/>
      <c r="G76" s="36"/>
      <c r="H76" s="51"/>
    </row>
    <row r="77" spans="1:8" ht="17.25" hidden="1" customHeight="1">
      <c r="A77" s="54"/>
      <c r="B77" s="49" t="s">
        <v>150</v>
      </c>
      <c r="C77" s="35" t="s">
        <v>151</v>
      </c>
      <c r="D77" s="36">
        <f t="shared" si="3"/>
        <v>0</v>
      </c>
      <c r="E77" s="36"/>
      <c r="F77" s="36"/>
      <c r="G77" s="36"/>
      <c r="H77" s="51"/>
    </row>
    <row r="78" spans="1:8" ht="17.25" hidden="1" customHeight="1">
      <c r="A78" s="176" t="s">
        <v>152</v>
      </c>
      <c r="B78" s="177"/>
      <c r="C78" s="21" t="s">
        <v>153</v>
      </c>
      <c r="D78" s="36">
        <f t="shared" si="3"/>
        <v>0</v>
      </c>
      <c r="E78" s="36"/>
      <c r="F78" s="36"/>
      <c r="G78" s="36"/>
      <c r="H78" s="51"/>
    </row>
    <row r="79" spans="1:8" ht="17.25" hidden="1" customHeight="1">
      <c r="A79" s="176" t="s">
        <v>154</v>
      </c>
      <c r="B79" s="177"/>
      <c r="C79" s="21" t="s">
        <v>155</v>
      </c>
      <c r="D79" s="36">
        <f t="shared" si="3"/>
        <v>0</v>
      </c>
      <c r="E79" s="36"/>
      <c r="F79" s="36"/>
      <c r="G79" s="36"/>
      <c r="H79" s="51"/>
    </row>
    <row r="80" spans="1:8" ht="17.25" hidden="1" customHeight="1">
      <c r="A80" s="48" t="s">
        <v>156</v>
      </c>
      <c r="B80" s="65"/>
      <c r="C80" s="21" t="s">
        <v>157</v>
      </c>
      <c r="D80" s="36">
        <f t="shared" si="3"/>
        <v>0</v>
      </c>
      <c r="E80" s="36"/>
      <c r="F80" s="36"/>
      <c r="G80" s="36"/>
      <c r="H80" s="51"/>
    </row>
    <row r="81" spans="1:8" ht="17.25" hidden="1" customHeight="1">
      <c r="A81" s="48" t="s">
        <v>158</v>
      </c>
      <c r="B81" s="65"/>
      <c r="C81" s="21" t="s">
        <v>159</v>
      </c>
      <c r="D81" s="36">
        <f t="shared" si="3"/>
        <v>0</v>
      </c>
      <c r="E81" s="36"/>
      <c r="F81" s="36"/>
      <c r="G81" s="36"/>
      <c r="H81" s="51"/>
    </row>
    <row r="82" spans="1:8" ht="17.25" hidden="1" customHeight="1">
      <c r="A82" s="48" t="s">
        <v>160</v>
      </c>
      <c r="B82" s="65"/>
      <c r="C82" s="21" t="s">
        <v>161</v>
      </c>
      <c r="D82" s="36">
        <f t="shared" si="3"/>
        <v>0</v>
      </c>
      <c r="E82" s="36"/>
      <c r="F82" s="36"/>
      <c r="G82" s="36"/>
      <c r="H82" s="51"/>
    </row>
    <row r="83" spans="1:8" ht="13.5" hidden="1" customHeight="1">
      <c r="A83" s="48" t="s">
        <v>162</v>
      </c>
      <c r="B83" s="65"/>
      <c r="C83" s="21" t="s">
        <v>163</v>
      </c>
      <c r="D83" s="36">
        <f t="shared" si="3"/>
        <v>0</v>
      </c>
      <c r="E83" s="36"/>
      <c r="F83" s="36"/>
      <c r="G83" s="36"/>
      <c r="H83" s="51"/>
    </row>
    <row r="84" spans="1:8" ht="13.5" hidden="1" customHeight="1">
      <c r="A84" s="48" t="s">
        <v>164</v>
      </c>
      <c r="B84" s="65"/>
      <c r="C84" s="21" t="s">
        <v>165</v>
      </c>
      <c r="D84" s="36">
        <f t="shared" si="3"/>
        <v>0</v>
      </c>
      <c r="E84" s="36"/>
      <c r="F84" s="36"/>
      <c r="G84" s="36"/>
      <c r="H84" s="51"/>
    </row>
    <row r="85" spans="1:8" ht="16.5" hidden="1" customHeight="1">
      <c r="A85" s="48" t="s">
        <v>166</v>
      </c>
      <c r="B85" s="65"/>
      <c r="C85" s="21" t="s">
        <v>167</v>
      </c>
      <c r="D85" s="36">
        <f t="shared" si="3"/>
        <v>0</v>
      </c>
      <c r="E85" s="36"/>
      <c r="F85" s="36"/>
      <c r="G85" s="36"/>
      <c r="H85" s="51"/>
    </row>
    <row r="86" spans="1:8" ht="16.5" hidden="1" customHeight="1">
      <c r="A86" s="48" t="s">
        <v>168</v>
      </c>
      <c r="B86" s="65"/>
      <c r="C86" s="21" t="s">
        <v>169</v>
      </c>
      <c r="D86" s="36">
        <f t="shared" si="3"/>
        <v>0</v>
      </c>
      <c r="E86" s="36"/>
      <c r="F86" s="36"/>
      <c r="G86" s="36"/>
      <c r="H86" s="51"/>
    </row>
    <row r="87" spans="1:8" ht="41.25" hidden="1" customHeight="1">
      <c r="A87" s="166" t="s">
        <v>170</v>
      </c>
      <c r="B87" s="167"/>
      <c r="C87" s="21" t="s">
        <v>171</v>
      </c>
      <c r="D87" s="36">
        <f t="shared" si="3"/>
        <v>0</v>
      </c>
      <c r="E87" s="36"/>
      <c r="F87" s="36"/>
      <c r="G87" s="36"/>
      <c r="H87" s="51"/>
    </row>
    <row r="88" spans="1:8" ht="14.25" hidden="1" customHeight="1">
      <c r="A88" s="48" t="s">
        <v>172</v>
      </c>
      <c r="B88" s="65"/>
      <c r="C88" s="21" t="s">
        <v>173</v>
      </c>
      <c r="D88" s="36">
        <f t="shared" si="3"/>
        <v>0</v>
      </c>
      <c r="E88" s="36"/>
      <c r="F88" s="36"/>
      <c r="G88" s="36"/>
      <c r="H88" s="51"/>
    </row>
    <row r="89" spans="1:8" ht="14.25" hidden="1" customHeight="1">
      <c r="A89" s="48" t="s">
        <v>174</v>
      </c>
      <c r="B89" s="65"/>
      <c r="C89" s="21" t="s">
        <v>175</v>
      </c>
      <c r="D89" s="36">
        <f t="shared" si="3"/>
        <v>0</v>
      </c>
      <c r="E89" s="36"/>
      <c r="F89" s="36"/>
      <c r="G89" s="36"/>
      <c r="H89" s="51"/>
    </row>
    <row r="90" spans="1:8" ht="14.25" hidden="1" customHeight="1">
      <c r="A90" s="48" t="s">
        <v>176</v>
      </c>
      <c r="B90" s="65"/>
      <c r="C90" s="21" t="s">
        <v>177</v>
      </c>
      <c r="D90" s="36">
        <f t="shared" si="3"/>
        <v>0</v>
      </c>
      <c r="E90" s="36"/>
      <c r="F90" s="36"/>
      <c r="G90" s="36"/>
      <c r="H90" s="51"/>
    </row>
    <row r="91" spans="1:8" ht="14.25" hidden="1" customHeight="1">
      <c r="A91" s="48" t="s">
        <v>178</v>
      </c>
      <c r="B91" s="65"/>
      <c r="C91" s="21" t="s">
        <v>179</v>
      </c>
      <c r="D91" s="36">
        <f t="shared" si="3"/>
        <v>0</v>
      </c>
      <c r="E91" s="36"/>
      <c r="F91" s="36"/>
      <c r="G91" s="36"/>
      <c r="H91" s="51"/>
    </row>
    <row r="92" spans="1:8" ht="13.5" hidden="1" customHeight="1">
      <c r="A92" s="48" t="s">
        <v>180</v>
      </c>
      <c r="B92" s="65"/>
      <c r="C92" s="21" t="s">
        <v>181</v>
      </c>
      <c r="D92" s="36">
        <f t="shared" si="3"/>
        <v>0</v>
      </c>
      <c r="E92" s="36">
        <f>E93+E94+E95</f>
        <v>0</v>
      </c>
      <c r="F92" s="36">
        <f>F93+F94+F95</f>
        <v>0</v>
      </c>
      <c r="G92" s="36">
        <f>G93+G94+G95</f>
        <v>0</v>
      </c>
      <c r="H92" s="51">
        <f>H93+H94+H95</f>
        <v>0</v>
      </c>
    </row>
    <row r="93" spans="1:8" ht="13.5" hidden="1" customHeight="1">
      <c r="A93" s="48"/>
      <c r="B93" s="49" t="s">
        <v>182</v>
      </c>
      <c r="C93" s="35" t="s">
        <v>183</v>
      </c>
      <c r="D93" s="36">
        <f t="shared" si="3"/>
        <v>0</v>
      </c>
      <c r="E93" s="36"/>
      <c r="F93" s="36"/>
      <c r="G93" s="36"/>
      <c r="H93" s="51"/>
    </row>
    <row r="94" spans="1:8" ht="13.5" hidden="1" customHeight="1">
      <c r="A94" s="48"/>
      <c r="B94" s="49" t="s">
        <v>184</v>
      </c>
      <c r="C94" s="35" t="s">
        <v>185</v>
      </c>
      <c r="D94" s="36">
        <f t="shared" si="3"/>
        <v>0</v>
      </c>
      <c r="E94" s="36"/>
      <c r="F94" s="36"/>
      <c r="G94" s="36"/>
      <c r="H94" s="51"/>
    </row>
    <row r="95" spans="1:8" ht="13.5" hidden="1" customHeight="1">
      <c r="A95" s="48"/>
      <c r="B95" s="49" t="s">
        <v>186</v>
      </c>
      <c r="C95" s="35" t="s">
        <v>187</v>
      </c>
      <c r="D95" s="36">
        <f t="shared" si="3"/>
        <v>0</v>
      </c>
      <c r="E95" s="36"/>
      <c r="F95" s="36"/>
      <c r="G95" s="36"/>
      <c r="H95" s="51"/>
    </row>
    <row r="96" spans="1:8" ht="27" hidden="1" customHeight="1">
      <c r="A96" s="166" t="s">
        <v>188</v>
      </c>
      <c r="B96" s="167"/>
      <c r="C96" s="21" t="s">
        <v>189</v>
      </c>
      <c r="D96" s="36">
        <f t="shared" si="3"/>
        <v>0</v>
      </c>
      <c r="E96" s="36"/>
      <c r="F96" s="36"/>
      <c r="G96" s="36"/>
      <c r="H96" s="51"/>
    </row>
    <row r="97" spans="1:8" ht="16.5" hidden="1" customHeight="1">
      <c r="A97" s="48" t="s">
        <v>190</v>
      </c>
      <c r="B97" s="68"/>
      <c r="C97" s="21" t="s">
        <v>191</v>
      </c>
      <c r="D97" s="36">
        <f t="shared" si="3"/>
        <v>0</v>
      </c>
      <c r="E97" s="36"/>
      <c r="F97" s="36"/>
      <c r="G97" s="36"/>
      <c r="H97" s="51"/>
    </row>
    <row r="98" spans="1:8" ht="13.5" customHeight="1">
      <c r="A98" s="48" t="s">
        <v>192</v>
      </c>
      <c r="B98" s="65"/>
      <c r="C98" s="21" t="s">
        <v>193</v>
      </c>
      <c r="D98" s="36">
        <f t="shared" si="3"/>
        <v>0</v>
      </c>
      <c r="E98" s="36">
        <f>E99+E100+E101+E102+E103+E104+E105+E106</f>
        <v>0</v>
      </c>
      <c r="F98" s="36">
        <f>F99+F100+F101+F102+F103+F104+F105+F106</f>
        <v>0</v>
      </c>
      <c r="G98" s="36">
        <f>G99+G100+G101+G102+G103+G104+G105+G106</f>
        <v>0</v>
      </c>
      <c r="H98" s="51">
        <f>H99+H100+H101+H102+H103+H104+H105+H106</f>
        <v>0</v>
      </c>
    </row>
    <row r="99" spans="1:8" ht="13.5" hidden="1" customHeight="1">
      <c r="A99" s="48"/>
      <c r="B99" s="49" t="s">
        <v>194</v>
      </c>
      <c r="C99" s="35" t="s">
        <v>195</v>
      </c>
      <c r="D99" s="36">
        <f t="shared" si="3"/>
        <v>0</v>
      </c>
      <c r="E99" s="36"/>
      <c r="F99" s="36"/>
      <c r="G99" s="36"/>
      <c r="H99" s="51"/>
    </row>
    <row r="100" spans="1:8" ht="13.5" hidden="1" customHeight="1">
      <c r="A100" s="54"/>
      <c r="B100" s="49" t="s">
        <v>196</v>
      </c>
      <c r="C100" s="35" t="s">
        <v>197</v>
      </c>
      <c r="D100" s="36">
        <f t="shared" si="3"/>
        <v>0</v>
      </c>
      <c r="E100" s="36"/>
      <c r="F100" s="36"/>
      <c r="G100" s="36"/>
      <c r="H100" s="51"/>
    </row>
    <row r="101" spans="1:8" ht="13.5" hidden="1" customHeight="1">
      <c r="A101" s="54"/>
      <c r="B101" s="49" t="s">
        <v>198</v>
      </c>
      <c r="C101" s="35" t="s">
        <v>199</v>
      </c>
      <c r="D101" s="36">
        <f t="shared" si="3"/>
        <v>0</v>
      </c>
      <c r="E101" s="36"/>
      <c r="F101" s="36"/>
      <c r="G101" s="36"/>
      <c r="H101" s="51"/>
    </row>
    <row r="102" spans="1:8" ht="13.5" hidden="1" customHeight="1">
      <c r="A102" s="54"/>
      <c r="B102" s="49" t="s">
        <v>200</v>
      </c>
      <c r="C102" s="35" t="s">
        <v>201</v>
      </c>
      <c r="D102" s="36">
        <f t="shared" si="3"/>
        <v>0</v>
      </c>
      <c r="E102" s="36"/>
      <c r="F102" s="36"/>
      <c r="G102" s="36"/>
      <c r="H102" s="51"/>
    </row>
    <row r="103" spans="1:8" ht="13.5" hidden="1" customHeight="1">
      <c r="A103" s="54"/>
      <c r="B103" s="49" t="s">
        <v>202</v>
      </c>
      <c r="C103" s="35" t="s">
        <v>203</v>
      </c>
      <c r="D103" s="36">
        <f t="shared" si="3"/>
        <v>0</v>
      </c>
      <c r="E103" s="36"/>
      <c r="F103" s="36"/>
      <c r="G103" s="36"/>
      <c r="H103" s="51"/>
    </row>
    <row r="104" spans="1:8" ht="13.5" hidden="1" customHeight="1">
      <c r="A104" s="54"/>
      <c r="B104" s="49" t="s">
        <v>204</v>
      </c>
      <c r="C104" s="35" t="s">
        <v>205</v>
      </c>
      <c r="D104" s="36">
        <f t="shared" si="3"/>
        <v>0</v>
      </c>
      <c r="E104" s="36"/>
      <c r="F104" s="36"/>
      <c r="G104" s="36"/>
      <c r="H104" s="51"/>
    </row>
    <row r="105" spans="1:8" ht="13.5" hidden="1" customHeight="1">
      <c r="A105" s="54"/>
      <c r="B105" s="49" t="s">
        <v>206</v>
      </c>
      <c r="C105" s="35" t="s">
        <v>207</v>
      </c>
      <c r="D105" s="36">
        <f t="shared" si="3"/>
        <v>0</v>
      </c>
      <c r="E105" s="36"/>
      <c r="F105" s="36"/>
      <c r="G105" s="36"/>
      <c r="H105" s="51"/>
    </row>
    <row r="106" spans="1:8" ht="13.5" hidden="1" customHeight="1">
      <c r="A106" s="48"/>
      <c r="B106" s="49" t="s">
        <v>208</v>
      </c>
      <c r="C106" s="35" t="s">
        <v>209</v>
      </c>
      <c r="D106" s="36">
        <f t="shared" si="3"/>
        <v>0</v>
      </c>
      <c r="E106" s="36">
        <v>0</v>
      </c>
      <c r="F106" s="36">
        <v>0</v>
      </c>
      <c r="G106" s="36">
        <v>0</v>
      </c>
      <c r="H106" s="51">
        <v>0</v>
      </c>
    </row>
    <row r="107" spans="1:8" ht="13.5" hidden="1" customHeight="1">
      <c r="A107" s="48"/>
      <c r="B107" s="49"/>
      <c r="C107" s="69"/>
      <c r="D107" s="36"/>
      <c r="E107" s="36"/>
      <c r="F107" s="36"/>
      <c r="G107" s="36"/>
      <c r="H107" s="51"/>
    </row>
    <row r="108" spans="1:8" s="27" customFormat="1" ht="20.25" hidden="1" customHeight="1">
      <c r="A108" s="70" t="s">
        <v>210</v>
      </c>
      <c r="B108" s="71"/>
      <c r="C108" s="72" t="s">
        <v>211</v>
      </c>
      <c r="D108" s="73"/>
      <c r="E108" s="73"/>
      <c r="F108" s="73"/>
      <c r="G108" s="73"/>
      <c r="H108" s="74"/>
    </row>
    <row r="109" spans="1:8" ht="17.25" hidden="1" customHeight="1">
      <c r="A109" s="33" t="s">
        <v>212</v>
      </c>
      <c r="B109" s="65"/>
      <c r="C109" s="21" t="s">
        <v>213</v>
      </c>
      <c r="D109" s="36"/>
      <c r="E109" s="36"/>
      <c r="F109" s="36"/>
      <c r="G109" s="36"/>
      <c r="H109" s="51"/>
    </row>
    <row r="110" spans="1:8" ht="17.25" hidden="1" customHeight="1">
      <c r="A110" s="48"/>
      <c r="B110" s="34" t="s">
        <v>214</v>
      </c>
      <c r="C110" s="35" t="s">
        <v>215</v>
      </c>
      <c r="D110" s="36"/>
      <c r="E110" s="36"/>
      <c r="F110" s="36"/>
      <c r="G110" s="36"/>
      <c r="H110" s="51"/>
    </row>
    <row r="111" spans="1:8" ht="17.25" hidden="1" customHeight="1">
      <c r="A111" s="48"/>
      <c r="B111" s="34" t="s">
        <v>216</v>
      </c>
      <c r="C111" s="35" t="s">
        <v>217</v>
      </c>
      <c r="D111" s="36"/>
      <c r="E111" s="36"/>
      <c r="F111" s="36"/>
      <c r="G111" s="36"/>
      <c r="H111" s="51"/>
    </row>
    <row r="112" spans="1:8" ht="17.25" hidden="1" customHeight="1">
      <c r="A112" s="33" t="s">
        <v>218</v>
      </c>
      <c r="B112" s="65"/>
      <c r="C112" s="21" t="s">
        <v>219</v>
      </c>
      <c r="D112" s="36"/>
      <c r="E112" s="36"/>
      <c r="F112" s="36"/>
      <c r="G112" s="36"/>
      <c r="H112" s="51"/>
    </row>
    <row r="113" spans="1:8" ht="17.25" hidden="1" customHeight="1">
      <c r="A113" s="33"/>
      <c r="B113" s="34" t="s">
        <v>220</v>
      </c>
      <c r="C113" s="35" t="s">
        <v>221</v>
      </c>
      <c r="D113" s="36"/>
      <c r="E113" s="36"/>
      <c r="F113" s="36"/>
      <c r="G113" s="36"/>
      <c r="H113" s="51"/>
    </row>
    <row r="114" spans="1:8" ht="15" hidden="1" customHeight="1">
      <c r="A114" s="48"/>
      <c r="B114" s="64" t="s">
        <v>222</v>
      </c>
      <c r="C114" s="35" t="s">
        <v>223</v>
      </c>
      <c r="D114" s="36"/>
      <c r="E114" s="36"/>
      <c r="F114" s="36"/>
      <c r="G114" s="36"/>
      <c r="H114" s="51"/>
    </row>
    <row r="115" spans="1:8" ht="16.5" hidden="1" customHeight="1">
      <c r="A115" s="48"/>
      <c r="B115" s="34" t="s">
        <v>224</v>
      </c>
      <c r="C115" s="35" t="s">
        <v>225</v>
      </c>
      <c r="D115" s="36"/>
      <c r="E115" s="36"/>
      <c r="F115" s="36"/>
      <c r="G115" s="36"/>
      <c r="H115" s="51"/>
    </row>
    <row r="116" spans="1:8" ht="17.25" hidden="1" customHeight="1">
      <c r="A116" s="48"/>
      <c r="B116" s="34" t="s">
        <v>226</v>
      </c>
      <c r="C116" s="35" t="s">
        <v>227</v>
      </c>
      <c r="D116" s="36"/>
      <c r="E116" s="36"/>
      <c r="F116" s="36"/>
      <c r="G116" s="36"/>
      <c r="H116" s="51"/>
    </row>
    <row r="117" spans="1:8" ht="17.25" hidden="1" customHeight="1">
      <c r="A117" s="75" t="s">
        <v>228</v>
      </c>
      <c r="B117" s="76"/>
      <c r="C117" s="21" t="s">
        <v>229</v>
      </c>
      <c r="D117" s="36"/>
      <c r="E117" s="36"/>
      <c r="F117" s="36"/>
      <c r="G117" s="36"/>
      <c r="H117" s="51"/>
    </row>
    <row r="118" spans="1:8" ht="17.25" hidden="1" customHeight="1">
      <c r="A118" s="75"/>
      <c r="B118" s="34" t="s">
        <v>230</v>
      </c>
      <c r="C118" s="35" t="s">
        <v>231</v>
      </c>
      <c r="D118" s="36"/>
      <c r="E118" s="36"/>
      <c r="F118" s="36"/>
      <c r="G118" s="36"/>
      <c r="H118" s="51"/>
    </row>
    <row r="119" spans="1:8" ht="17.25" hidden="1" customHeight="1">
      <c r="A119" s="48"/>
      <c r="B119" s="34" t="s">
        <v>232</v>
      </c>
      <c r="C119" s="35" t="s">
        <v>233</v>
      </c>
      <c r="D119" s="36"/>
      <c r="E119" s="36"/>
      <c r="F119" s="36"/>
      <c r="G119" s="36"/>
      <c r="H119" s="51"/>
    </row>
    <row r="120" spans="1:8" ht="17.25" hidden="1" customHeight="1">
      <c r="A120" s="48"/>
      <c r="B120" s="64" t="s">
        <v>234</v>
      </c>
      <c r="C120" s="35" t="s">
        <v>235</v>
      </c>
      <c r="D120" s="36"/>
      <c r="E120" s="36"/>
      <c r="F120" s="36"/>
      <c r="G120" s="36"/>
      <c r="H120" s="51"/>
    </row>
    <row r="121" spans="1:8" ht="15" hidden="1" customHeight="1">
      <c r="A121" s="48"/>
      <c r="B121" s="64" t="s">
        <v>236</v>
      </c>
      <c r="C121" s="35" t="s">
        <v>237</v>
      </c>
      <c r="D121" s="36"/>
      <c r="E121" s="36"/>
      <c r="F121" s="36"/>
      <c r="G121" s="36"/>
      <c r="H121" s="51"/>
    </row>
    <row r="122" spans="1:8" ht="17.25" hidden="1" customHeight="1">
      <c r="A122" s="48"/>
      <c r="B122" s="64" t="s">
        <v>238</v>
      </c>
      <c r="C122" s="35" t="s">
        <v>239</v>
      </c>
      <c r="D122" s="36"/>
      <c r="E122" s="36"/>
      <c r="F122" s="36"/>
      <c r="G122" s="36"/>
      <c r="H122" s="51"/>
    </row>
    <row r="123" spans="1:8" ht="14.25" hidden="1" customHeight="1">
      <c r="A123" s="48"/>
      <c r="B123" s="65"/>
      <c r="C123" s="77"/>
      <c r="D123" s="36"/>
      <c r="E123" s="36"/>
      <c r="F123" s="36"/>
      <c r="G123" s="36"/>
      <c r="H123" s="51"/>
    </row>
    <row r="124" spans="1:8" s="27" customFormat="1" ht="17.25" hidden="1" customHeight="1">
      <c r="A124" s="70" t="s">
        <v>240</v>
      </c>
      <c r="B124" s="78"/>
      <c r="C124" s="72" t="s">
        <v>241</v>
      </c>
      <c r="D124" s="73"/>
      <c r="E124" s="73"/>
      <c r="F124" s="73"/>
      <c r="G124" s="73"/>
      <c r="H124" s="74"/>
    </row>
    <row r="125" spans="1:8" ht="17.25" hidden="1" customHeight="1">
      <c r="A125" s="79"/>
      <c r="B125" s="80" t="s">
        <v>242</v>
      </c>
      <c r="C125" s="81" t="s">
        <v>243</v>
      </c>
      <c r="D125" s="36"/>
      <c r="E125" s="36"/>
      <c r="F125" s="36"/>
      <c r="G125" s="36"/>
      <c r="H125" s="51"/>
    </row>
    <row r="126" spans="1:8" ht="34.5" hidden="1" customHeight="1">
      <c r="A126" s="79"/>
      <c r="B126" s="82" t="s">
        <v>244</v>
      </c>
      <c r="C126" s="81" t="s">
        <v>245</v>
      </c>
      <c r="D126" s="36"/>
      <c r="E126" s="36"/>
      <c r="F126" s="36"/>
      <c r="G126" s="36"/>
      <c r="H126" s="51"/>
    </row>
    <row r="127" spans="1:8" ht="17.25" hidden="1" customHeight="1">
      <c r="A127" s="79"/>
      <c r="B127" s="83" t="s">
        <v>246</v>
      </c>
      <c r="C127" s="81" t="s">
        <v>247</v>
      </c>
      <c r="D127" s="36"/>
      <c r="E127" s="36"/>
      <c r="F127" s="36"/>
      <c r="G127" s="36"/>
      <c r="H127" s="51"/>
    </row>
    <row r="128" spans="1:8" ht="21.75" hidden="1" customHeight="1">
      <c r="A128" s="84" t="s">
        <v>248</v>
      </c>
      <c r="B128" s="65"/>
      <c r="C128" s="85" t="s">
        <v>249</v>
      </c>
      <c r="D128" s="36"/>
      <c r="E128" s="36"/>
      <c r="F128" s="36"/>
      <c r="G128" s="36"/>
      <c r="H128" s="51"/>
    </row>
    <row r="129" spans="1:8" ht="16.5" hidden="1" customHeight="1">
      <c r="A129" s="48" t="s">
        <v>250</v>
      </c>
      <c r="B129" s="49"/>
      <c r="C129" s="21" t="s">
        <v>251</v>
      </c>
      <c r="D129" s="36"/>
      <c r="E129" s="36"/>
      <c r="F129" s="36"/>
      <c r="G129" s="36"/>
      <c r="H129" s="51"/>
    </row>
    <row r="130" spans="1:8" hidden="1">
      <c r="A130" s="86"/>
      <c r="B130" s="87"/>
      <c r="C130" s="88"/>
      <c r="D130" s="89"/>
      <c r="E130" s="89"/>
      <c r="F130" s="89"/>
      <c r="G130" s="89"/>
      <c r="H130" s="90"/>
    </row>
    <row r="131" spans="1:8" s="27" customFormat="1" ht="32.25" hidden="1" customHeight="1">
      <c r="A131" s="168" t="s">
        <v>252</v>
      </c>
      <c r="B131" s="169"/>
      <c r="C131" s="72" t="s">
        <v>253</v>
      </c>
      <c r="D131" s="73">
        <f t="shared" ref="D131:D146" si="4">E131+F131+G131+H131</f>
        <v>0</v>
      </c>
      <c r="E131" s="73">
        <f>E132</f>
        <v>0</v>
      </c>
      <c r="F131" s="73">
        <f>F132</f>
        <v>0</v>
      </c>
      <c r="G131" s="73">
        <f>G132</f>
        <v>0</v>
      </c>
      <c r="H131" s="74">
        <f>H132</f>
        <v>0</v>
      </c>
    </row>
    <row r="132" spans="1:8" ht="31.5" hidden="1" customHeight="1">
      <c r="A132" s="164" t="s">
        <v>254</v>
      </c>
      <c r="B132" s="170"/>
      <c r="C132" s="21" t="s">
        <v>255</v>
      </c>
      <c r="D132" s="36">
        <f t="shared" si="4"/>
        <v>0</v>
      </c>
      <c r="E132" s="36">
        <f>SUM(E133:E143)</f>
        <v>0</v>
      </c>
      <c r="F132" s="36">
        <f>SUM(F133:F143)</f>
        <v>0</v>
      </c>
      <c r="G132" s="36">
        <f>SUM(G133:G143)</f>
        <v>0</v>
      </c>
      <c r="H132" s="51">
        <f>SUM(H133:H143)</f>
        <v>0</v>
      </c>
    </row>
    <row r="133" spans="1:8" ht="15.75" hidden="1" customHeight="1">
      <c r="A133" s="48"/>
      <c r="B133" s="49" t="s">
        <v>256</v>
      </c>
      <c r="C133" s="35" t="s">
        <v>257</v>
      </c>
      <c r="D133" s="36">
        <f t="shared" si="4"/>
        <v>0</v>
      </c>
      <c r="E133" s="36"/>
      <c r="F133" s="36"/>
      <c r="G133" s="36"/>
      <c r="H133" s="51"/>
    </row>
    <row r="134" spans="1:8" ht="18" hidden="1" customHeight="1">
      <c r="A134" s="48"/>
      <c r="B134" s="34" t="s">
        <v>258</v>
      </c>
      <c r="C134" s="35" t="s">
        <v>259</v>
      </c>
      <c r="D134" s="36">
        <f t="shared" si="4"/>
        <v>0</v>
      </c>
      <c r="E134" s="36"/>
      <c r="F134" s="36"/>
      <c r="G134" s="36"/>
      <c r="H134" s="51"/>
    </row>
    <row r="135" spans="1:8" ht="24.75" hidden="1" customHeight="1">
      <c r="A135" s="48"/>
      <c r="B135" s="64" t="s">
        <v>260</v>
      </c>
      <c r="C135" s="35" t="s">
        <v>261</v>
      </c>
      <c r="D135" s="36">
        <f t="shared" si="4"/>
        <v>0</v>
      </c>
      <c r="E135" s="36"/>
      <c r="F135" s="36"/>
      <c r="G135" s="36"/>
      <c r="H135" s="51"/>
    </row>
    <row r="136" spans="1:8" ht="25.5" hidden="1" customHeight="1">
      <c r="A136" s="48"/>
      <c r="B136" s="64" t="s">
        <v>262</v>
      </c>
      <c r="C136" s="35" t="s">
        <v>263</v>
      </c>
      <c r="D136" s="36">
        <f t="shared" si="4"/>
        <v>0</v>
      </c>
      <c r="E136" s="36"/>
      <c r="F136" s="36"/>
      <c r="G136" s="36"/>
      <c r="H136" s="51"/>
    </row>
    <row r="137" spans="1:8" ht="24.75" hidden="1" customHeight="1">
      <c r="A137" s="91"/>
      <c r="B137" s="64" t="s">
        <v>264</v>
      </c>
      <c r="C137" s="35" t="s">
        <v>265</v>
      </c>
      <c r="D137" s="36">
        <f t="shared" si="4"/>
        <v>0</v>
      </c>
      <c r="E137" s="36"/>
      <c r="F137" s="36"/>
      <c r="G137" s="36"/>
      <c r="H137" s="51"/>
    </row>
    <row r="138" spans="1:8" ht="30.75" hidden="1" customHeight="1">
      <c r="A138" s="91"/>
      <c r="B138" s="64" t="s">
        <v>266</v>
      </c>
      <c r="C138" s="35" t="s">
        <v>267</v>
      </c>
      <c r="D138" s="36">
        <f t="shared" si="4"/>
        <v>0</v>
      </c>
      <c r="E138" s="36"/>
      <c r="F138" s="36"/>
      <c r="G138" s="36"/>
      <c r="H138" s="51"/>
    </row>
    <row r="139" spans="1:8" ht="26.25" hidden="1" customHeight="1">
      <c r="A139" s="91"/>
      <c r="B139" s="64" t="s">
        <v>268</v>
      </c>
      <c r="C139" s="35" t="s">
        <v>269</v>
      </c>
      <c r="D139" s="36">
        <f t="shared" si="4"/>
        <v>0</v>
      </c>
      <c r="E139" s="36"/>
      <c r="F139" s="36"/>
      <c r="G139" s="36"/>
      <c r="H139" s="51"/>
    </row>
    <row r="140" spans="1:8" ht="33" hidden="1" customHeight="1">
      <c r="A140" s="91"/>
      <c r="B140" s="64" t="s">
        <v>270</v>
      </c>
      <c r="C140" s="35" t="s">
        <v>271</v>
      </c>
      <c r="D140" s="36">
        <f t="shared" si="4"/>
        <v>0</v>
      </c>
      <c r="E140" s="36"/>
      <c r="F140" s="36"/>
      <c r="G140" s="36"/>
      <c r="H140" s="51"/>
    </row>
    <row r="141" spans="1:8" s="27" customFormat="1" ht="24" hidden="1" customHeight="1">
      <c r="A141" s="92"/>
      <c r="B141" s="93" t="s">
        <v>272</v>
      </c>
      <c r="C141" s="94" t="s">
        <v>273</v>
      </c>
      <c r="D141" s="36">
        <f t="shared" si="4"/>
        <v>0</v>
      </c>
      <c r="E141" s="73"/>
      <c r="F141" s="73"/>
      <c r="G141" s="73"/>
      <c r="H141" s="74"/>
    </row>
    <row r="142" spans="1:8" s="27" customFormat="1" ht="20.25" hidden="1" customHeight="1">
      <c r="A142" s="92"/>
      <c r="B142" s="93" t="s">
        <v>274</v>
      </c>
      <c r="C142" s="94" t="s">
        <v>275</v>
      </c>
      <c r="D142" s="36">
        <f t="shared" si="4"/>
        <v>0</v>
      </c>
      <c r="E142" s="73"/>
      <c r="F142" s="73"/>
      <c r="G142" s="73"/>
      <c r="H142" s="74"/>
    </row>
    <row r="143" spans="1:8" s="27" customFormat="1" ht="20.25" hidden="1" customHeight="1">
      <c r="A143" s="92"/>
      <c r="B143" s="93" t="s">
        <v>276</v>
      </c>
      <c r="C143" s="94" t="s">
        <v>277</v>
      </c>
      <c r="D143" s="36">
        <f t="shared" si="4"/>
        <v>0</v>
      </c>
      <c r="E143" s="73"/>
      <c r="F143" s="73"/>
      <c r="G143" s="73"/>
      <c r="H143" s="74"/>
    </row>
    <row r="144" spans="1:8" s="27" customFormat="1" ht="17.25" hidden="1" customHeight="1">
      <c r="A144" s="70" t="s">
        <v>278</v>
      </c>
      <c r="B144" s="71"/>
      <c r="C144" s="72" t="s">
        <v>279</v>
      </c>
      <c r="D144" s="73">
        <f t="shared" si="4"/>
        <v>0</v>
      </c>
      <c r="E144" s="73">
        <f t="shared" ref="E144:H145" si="5">E145</f>
        <v>0</v>
      </c>
      <c r="F144" s="73">
        <f t="shared" si="5"/>
        <v>0</v>
      </c>
      <c r="G144" s="73">
        <f t="shared" si="5"/>
        <v>0</v>
      </c>
      <c r="H144" s="74">
        <f t="shared" si="5"/>
        <v>0</v>
      </c>
    </row>
    <row r="145" spans="1:8" s="27" customFormat="1" ht="15" hidden="1" customHeight="1">
      <c r="A145" s="164" t="s">
        <v>280</v>
      </c>
      <c r="B145" s="165"/>
      <c r="C145" s="21" t="s">
        <v>281</v>
      </c>
      <c r="D145" s="73">
        <f t="shared" si="4"/>
        <v>0</v>
      </c>
      <c r="E145" s="73">
        <f t="shared" si="5"/>
        <v>0</v>
      </c>
      <c r="F145" s="73">
        <f t="shared" si="5"/>
        <v>0</v>
      </c>
      <c r="G145" s="73">
        <f t="shared" si="5"/>
        <v>0</v>
      </c>
      <c r="H145" s="74">
        <f t="shared" si="5"/>
        <v>0</v>
      </c>
    </row>
    <row r="146" spans="1:8" ht="13.5" hidden="1" customHeight="1">
      <c r="A146" s="95"/>
      <c r="B146" s="49" t="s">
        <v>282</v>
      </c>
      <c r="C146" s="35" t="s">
        <v>283</v>
      </c>
      <c r="D146" s="36">
        <f t="shared" si="4"/>
        <v>0</v>
      </c>
      <c r="E146" s="36"/>
      <c r="F146" s="36"/>
      <c r="G146" s="36"/>
      <c r="H146" s="51"/>
    </row>
    <row r="147" spans="1:8" ht="13.5" hidden="1" customHeight="1">
      <c r="A147" s="48" t="s">
        <v>284</v>
      </c>
      <c r="B147" s="48"/>
      <c r="C147" s="21" t="s">
        <v>285</v>
      </c>
      <c r="D147" s="36"/>
      <c r="E147" s="36"/>
      <c r="F147" s="36"/>
      <c r="G147" s="36"/>
      <c r="H147" s="51"/>
    </row>
    <row r="148" spans="1:8" ht="13.5" hidden="1" customHeight="1">
      <c r="B148" s="49" t="s">
        <v>286</v>
      </c>
      <c r="C148" s="35" t="s">
        <v>287</v>
      </c>
      <c r="D148" s="36"/>
      <c r="E148" s="36"/>
      <c r="F148" s="36"/>
      <c r="G148" s="36"/>
      <c r="H148" s="51"/>
    </row>
    <row r="149" spans="1:8" ht="13.5" hidden="1" customHeight="1">
      <c r="A149" s="96"/>
      <c r="B149" s="49" t="s">
        <v>288</v>
      </c>
      <c r="C149" s="35" t="s">
        <v>289</v>
      </c>
      <c r="D149" s="36"/>
      <c r="E149" s="36"/>
      <c r="F149" s="36"/>
      <c r="G149" s="36"/>
      <c r="H149" s="51"/>
    </row>
    <row r="150" spans="1:8" ht="17.25" customHeight="1">
      <c r="A150" s="28" t="s">
        <v>290</v>
      </c>
      <c r="B150" s="97"/>
      <c r="C150" s="30" t="s">
        <v>291</v>
      </c>
      <c r="D150" s="31">
        <f>E150+F150+G150+H150</f>
        <v>10032651</v>
      </c>
      <c r="E150" s="31">
        <f t="shared" ref="E150:H151" si="6">E151</f>
        <v>2441000</v>
      </c>
      <c r="F150" s="31">
        <f t="shared" si="6"/>
        <v>2108392</v>
      </c>
      <c r="G150" s="31">
        <f t="shared" si="6"/>
        <v>2177600</v>
      </c>
      <c r="H150" s="32">
        <f t="shared" si="6"/>
        <v>3305659</v>
      </c>
    </row>
    <row r="151" spans="1:8">
      <c r="A151" s="98" t="s">
        <v>292</v>
      </c>
      <c r="B151" s="34"/>
      <c r="C151" s="21" t="s">
        <v>293</v>
      </c>
      <c r="D151" s="36">
        <f>E151+F151+G151+H151</f>
        <v>10032651</v>
      </c>
      <c r="E151" s="36">
        <f t="shared" si="6"/>
        <v>2441000</v>
      </c>
      <c r="F151" s="36">
        <f t="shared" si="6"/>
        <v>2108392</v>
      </c>
      <c r="G151" s="36">
        <f>G152</f>
        <v>2177600</v>
      </c>
      <c r="H151" s="51">
        <f t="shared" si="6"/>
        <v>3305659</v>
      </c>
    </row>
    <row r="152" spans="1:8">
      <c r="A152" s="48"/>
      <c r="B152" s="99" t="s">
        <v>294</v>
      </c>
      <c r="C152" s="35" t="s">
        <v>295</v>
      </c>
      <c r="D152" s="36">
        <f>E152+F152+G152+H152</f>
        <v>10032651</v>
      </c>
      <c r="E152" s="36">
        <v>2441000</v>
      </c>
      <c r="F152" s="36">
        <v>2108392</v>
      </c>
      <c r="G152" s="36">
        <f>1583000-259500+854100</f>
        <v>2177600</v>
      </c>
      <c r="H152" s="36">
        <f>891450+891450+217323+550000+294686+220750+240000</f>
        <v>3305659</v>
      </c>
    </row>
    <row r="153" spans="1:8" hidden="1">
      <c r="A153" s="54"/>
      <c r="B153" s="99" t="s">
        <v>296</v>
      </c>
      <c r="C153" s="35" t="s">
        <v>297</v>
      </c>
      <c r="D153" s="36"/>
      <c r="E153" s="36"/>
      <c r="F153" s="36"/>
      <c r="G153" s="36"/>
      <c r="H153" s="51"/>
    </row>
    <row r="154" spans="1:8" ht="15" hidden="1" customHeight="1">
      <c r="A154" s="54"/>
      <c r="B154" s="99" t="s">
        <v>298</v>
      </c>
      <c r="C154" s="35" t="s">
        <v>299</v>
      </c>
      <c r="D154" s="36"/>
      <c r="E154" s="36"/>
      <c r="F154" s="36"/>
      <c r="G154" s="36"/>
      <c r="H154" s="51"/>
    </row>
    <row r="155" spans="1:8" hidden="1">
      <c r="A155" s="54"/>
      <c r="B155" s="99" t="s">
        <v>300</v>
      </c>
      <c r="C155" s="35" t="s">
        <v>301</v>
      </c>
      <c r="D155" s="36"/>
      <c r="E155" s="36"/>
      <c r="F155" s="36"/>
      <c r="G155" s="36"/>
      <c r="H155" s="51"/>
    </row>
    <row r="156" spans="1:8" hidden="1">
      <c r="A156" s="54"/>
      <c r="B156" s="99"/>
      <c r="C156" s="100"/>
      <c r="D156" s="36"/>
      <c r="E156" s="36"/>
      <c r="F156" s="36"/>
      <c r="G156" s="36"/>
      <c r="H156" s="51"/>
    </row>
    <row r="157" spans="1:8" s="27" customFormat="1" ht="30.75" hidden="1" customHeight="1">
      <c r="A157" s="143" t="s">
        <v>302</v>
      </c>
      <c r="B157" s="144"/>
      <c r="C157" s="72" t="s">
        <v>303</v>
      </c>
      <c r="D157" s="73"/>
      <c r="E157" s="73"/>
      <c r="F157" s="73"/>
      <c r="G157" s="73"/>
      <c r="H157" s="74"/>
    </row>
    <row r="158" spans="1:8" hidden="1">
      <c r="A158" s="48" t="s">
        <v>304</v>
      </c>
      <c r="B158" s="65"/>
      <c r="C158" s="21" t="s">
        <v>305</v>
      </c>
      <c r="D158" s="36"/>
      <c r="E158" s="36"/>
      <c r="F158" s="36"/>
      <c r="G158" s="36"/>
      <c r="H158" s="51"/>
    </row>
    <row r="159" spans="1:8" hidden="1">
      <c r="A159" s="33" t="s">
        <v>306</v>
      </c>
      <c r="B159" s="65"/>
      <c r="C159" s="21" t="s">
        <v>307</v>
      </c>
      <c r="D159" s="36"/>
      <c r="E159" s="36"/>
      <c r="F159" s="36"/>
      <c r="G159" s="36"/>
      <c r="H159" s="51"/>
    </row>
    <row r="160" spans="1:8" ht="15" hidden="1" customHeight="1">
      <c r="A160" s="156" t="s">
        <v>308</v>
      </c>
      <c r="B160" s="157"/>
      <c r="C160" s="21" t="s">
        <v>309</v>
      </c>
      <c r="D160" s="36"/>
      <c r="E160" s="36"/>
      <c r="F160" s="36"/>
      <c r="G160" s="36"/>
      <c r="H160" s="51"/>
    </row>
    <row r="161" spans="1:8" ht="15" hidden="1" customHeight="1">
      <c r="A161" s="156" t="s">
        <v>310</v>
      </c>
      <c r="B161" s="157"/>
      <c r="C161" s="21" t="s">
        <v>311</v>
      </c>
      <c r="D161" s="36"/>
      <c r="E161" s="36"/>
      <c r="F161" s="36"/>
      <c r="G161" s="36"/>
      <c r="H161" s="51"/>
    </row>
    <row r="162" spans="1:8" hidden="1">
      <c r="A162" s="33" t="s">
        <v>312</v>
      </c>
      <c r="B162" s="65"/>
      <c r="C162" s="21" t="s">
        <v>313</v>
      </c>
      <c r="D162" s="36"/>
      <c r="E162" s="36"/>
      <c r="F162" s="36"/>
      <c r="G162" s="36"/>
      <c r="H162" s="51"/>
    </row>
    <row r="163" spans="1:8" hidden="1">
      <c r="A163" s="33" t="s">
        <v>314</v>
      </c>
      <c r="B163" s="65"/>
      <c r="C163" s="21" t="s">
        <v>315</v>
      </c>
      <c r="D163" s="36"/>
      <c r="E163" s="36"/>
      <c r="F163" s="36"/>
      <c r="G163" s="36"/>
      <c r="H163" s="51"/>
    </row>
    <row r="164" spans="1:8" hidden="1">
      <c r="A164" s="33" t="s">
        <v>316</v>
      </c>
      <c r="B164" s="101"/>
      <c r="C164" s="21" t="s">
        <v>317</v>
      </c>
      <c r="D164" s="36"/>
      <c r="E164" s="36"/>
      <c r="F164" s="36"/>
      <c r="G164" s="36"/>
      <c r="H164" s="51"/>
    </row>
    <row r="165" spans="1:8" hidden="1">
      <c r="A165" s="33" t="s">
        <v>318</v>
      </c>
      <c r="B165" s="33"/>
      <c r="C165" s="21" t="s">
        <v>319</v>
      </c>
      <c r="D165" s="36"/>
      <c r="E165" s="36"/>
      <c r="F165" s="36"/>
      <c r="G165" s="36"/>
      <c r="H165" s="51"/>
    </row>
    <row r="166" spans="1:8" hidden="1">
      <c r="A166" s="101" t="s">
        <v>320</v>
      </c>
      <c r="B166" s="101"/>
      <c r="C166" s="21" t="s">
        <v>321</v>
      </c>
      <c r="D166" s="36"/>
      <c r="E166" s="36"/>
      <c r="F166" s="36"/>
      <c r="G166" s="36"/>
      <c r="H166" s="51"/>
    </row>
    <row r="167" spans="1:8" hidden="1">
      <c r="A167" s="20" t="s">
        <v>322</v>
      </c>
      <c r="B167" s="102"/>
      <c r="C167" s="21" t="s">
        <v>323</v>
      </c>
      <c r="D167" s="36"/>
      <c r="E167" s="36"/>
      <c r="F167" s="36"/>
      <c r="G167" s="36"/>
      <c r="H167" s="51"/>
    </row>
    <row r="168" spans="1:8" hidden="1">
      <c r="A168" s="103"/>
      <c r="B168" s="102"/>
      <c r="C168" s="35"/>
      <c r="D168" s="36"/>
      <c r="E168" s="36"/>
      <c r="F168" s="36"/>
      <c r="G168" s="36"/>
      <c r="H168" s="51"/>
    </row>
    <row r="169" spans="1:8" s="27" customFormat="1" hidden="1">
      <c r="A169" s="104" t="s">
        <v>324</v>
      </c>
      <c r="B169" s="71"/>
      <c r="C169" s="72" t="s">
        <v>325</v>
      </c>
      <c r="D169" s="73"/>
      <c r="E169" s="73"/>
      <c r="F169" s="73"/>
      <c r="G169" s="73"/>
      <c r="H169" s="74"/>
    </row>
    <row r="170" spans="1:8" ht="25.5" hidden="1" customHeight="1">
      <c r="A170" s="158" t="s">
        <v>326</v>
      </c>
      <c r="B170" s="159"/>
      <c r="C170" s="21" t="s">
        <v>327</v>
      </c>
      <c r="D170" s="36"/>
      <c r="E170" s="36"/>
      <c r="F170" s="36"/>
      <c r="G170" s="36"/>
      <c r="H170" s="51"/>
    </row>
    <row r="171" spans="1:8" hidden="1">
      <c r="A171" s="33" t="s">
        <v>328</v>
      </c>
      <c r="B171" s="65"/>
      <c r="C171" s="21" t="s">
        <v>329</v>
      </c>
      <c r="D171" s="36"/>
      <c r="E171" s="36"/>
      <c r="F171" s="36"/>
      <c r="G171" s="36"/>
      <c r="H171" s="51"/>
    </row>
    <row r="172" spans="1:8" hidden="1">
      <c r="A172" s="33"/>
      <c r="B172" s="65"/>
      <c r="C172" s="77"/>
      <c r="D172" s="36"/>
      <c r="E172" s="36"/>
      <c r="F172" s="36"/>
      <c r="G172" s="36"/>
      <c r="H172" s="51"/>
    </row>
    <row r="173" spans="1:8" s="27" customFormat="1" hidden="1">
      <c r="A173" s="20" t="s">
        <v>330</v>
      </c>
      <c r="B173" s="71"/>
      <c r="C173" s="72" t="s">
        <v>331</v>
      </c>
      <c r="D173" s="73"/>
      <c r="E173" s="73"/>
      <c r="F173" s="73"/>
      <c r="G173" s="73"/>
      <c r="H173" s="74"/>
    </row>
    <row r="174" spans="1:8" hidden="1">
      <c r="A174" s="33" t="s">
        <v>332</v>
      </c>
      <c r="B174" s="65"/>
      <c r="C174" s="21" t="s">
        <v>333</v>
      </c>
      <c r="D174" s="36"/>
      <c r="E174" s="36"/>
      <c r="F174" s="36"/>
      <c r="G174" s="36"/>
      <c r="H174" s="51"/>
    </row>
    <row r="175" spans="1:8" hidden="1">
      <c r="A175" s="48"/>
      <c r="B175" s="64" t="s">
        <v>334</v>
      </c>
      <c r="C175" s="35" t="s">
        <v>335</v>
      </c>
      <c r="D175" s="36"/>
      <c r="E175" s="36"/>
      <c r="F175" s="36"/>
      <c r="G175" s="36"/>
      <c r="H175" s="51"/>
    </row>
    <row r="176" spans="1:8" hidden="1">
      <c r="A176" s="48"/>
      <c r="B176" s="64" t="s">
        <v>336</v>
      </c>
      <c r="C176" s="35" t="s">
        <v>337</v>
      </c>
      <c r="D176" s="36"/>
      <c r="E176" s="36"/>
      <c r="F176" s="36"/>
      <c r="G176" s="36"/>
      <c r="H176" s="51"/>
    </row>
    <row r="177" spans="1:8" ht="15.75" hidden="1" customHeight="1">
      <c r="A177" s="48"/>
      <c r="B177" s="64" t="s">
        <v>338</v>
      </c>
      <c r="C177" s="35" t="s">
        <v>339</v>
      </c>
      <c r="D177" s="36"/>
      <c r="E177" s="36"/>
      <c r="F177" s="36"/>
      <c r="G177" s="36"/>
      <c r="H177" s="51"/>
    </row>
    <row r="178" spans="1:8" hidden="1">
      <c r="A178" s="48"/>
      <c r="B178" s="34" t="s">
        <v>340</v>
      </c>
      <c r="C178" s="35" t="s">
        <v>341</v>
      </c>
      <c r="D178" s="36"/>
      <c r="E178" s="36"/>
      <c r="F178" s="36"/>
      <c r="G178" s="36"/>
      <c r="H178" s="51"/>
    </row>
    <row r="179" spans="1:8" hidden="1">
      <c r="A179" s="33" t="s">
        <v>342</v>
      </c>
      <c r="B179" s="65"/>
      <c r="C179" s="21" t="s">
        <v>343</v>
      </c>
      <c r="D179" s="36"/>
      <c r="E179" s="36"/>
      <c r="F179" s="36"/>
      <c r="G179" s="36"/>
      <c r="H179" s="51"/>
    </row>
    <row r="180" spans="1:8" hidden="1">
      <c r="A180" s="48"/>
      <c r="B180" s="34" t="s">
        <v>344</v>
      </c>
      <c r="C180" s="35" t="s">
        <v>345</v>
      </c>
      <c r="D180" s="36"/>
      <c r="E180" s="36"/>
      <c r="F180" s="36"/>
      <c r="G180" s="36"/>
      <c r="H180" s="51"/>
    </row>
    <row r="181" spans="1:8" hidden="1">
      <c r="A181" s="48"/>
      <c r="B181" s="34" t="s">
        <v>346</v>
      </c>
      <c r="C181" s="35" t="s">
        <v>347</v>
      </c>
      <c r="D181" s="36"/>
      <c r="E181" s="36"/>
      <c r="F181" s="36"/>
      <c r="G181" s="36"/>
      <c r="H181" s="51"/>
    </row>
    <row r="182" spans="1:8" hidden="1">
      <c r="A182" s="48"/>
      <c r="B182" s="34" t="s">
        <v>348</v>
      </c>
      <c r="C182" s="35" t="s">
        <v>349</v>
      </c>
      <c r="D182" s="36"/>
      <c r="E182" s="36"/>
      <c r="F182" s="36"/>
      <c r="G182" s="36"/>
      <c r="H182" s="51"/>
    </row>
    <row r="183" spans="1:8" s="27" customFormat="1" ht="33.75" hidden="1" customHeight="1">
      <c r="A183" s="143" t="s">
        <v>350</v>
      </c>
      <c r="B183" s="144"/>
      <c r="C183" s="105" t="s">
        <v>351</v>
      </c>
      <c r="D183" s="106"/>
      <c r="E183" s="106"/>
      <c r="F183" s="106"/>
      <c r="G183" s="106"/>
      <c r="H183" s="107"/>
    </row>
    <row r="184" spans="1:8" hidden="1">
      <c r="A184" s="86" t="s">
        <v>352</v>
      </c>
      <c r="B184" s="87"/>
      <c r="C184" s="88" t="s">
        <v>353</v>
      </c>
      <c r="D184" s="89"/>
      <c r="E184" s="89"/>
      <c r="F184" s="89"/>
      <c r="G184" s="89"/>
      <c r="H184" s="90"/>
    </row>
    <row r="185" spans="1:8" hidden="1">
      <c r="A185" s="86"/>
      <c r="B185" s="87"/>
      <c r="C185" s="88"/>
      <c r="D185" s="89"/>
      <c r="E185" s="89"/>
      <c r="F185" s="89"/>
      <c r="G185" s="89"/>
      <c r="H185" s="90"/>
    </row>
    <row r="186" spans="1:8" s="27" customFormat="1" ht="20.25" hidden="1" customHeight="1">
      <c r="A186" s="160" t="s">
        <v>354</v>
      </c>
      <c r="B186" s="161"/>
      <c r="C186" s="108"/>
      <c r="D186" s="73">
        <f>D187+D198+D211+D256+D273</f>
        <v>0</v>
      </c>
      <c r="E186" s="73">
        <f>E187+E198+E211+E256+E273</f>
        <v>0</v>
      </c>
      <c r="F186" s="73">
        <f>F187+F198+F211+F256+F273</f>
        <v>0</v>
      </c>
      <c r="G186" s="73">
        <f>G187+G198+G211+G256+G273</f>
        <v>0</v>
      </c>
      <c r="H186" s="74">
        <f>H187+H198+H211+H256+H273</f>
        <v>0</v>
      </c>
    </row>
    <row r="187" spans="1:8" s="27" customFormat="1" ht="26.25" hidden="1" customHeight="1">
      <c r="A187" s="162" t="s">
        <v>355</v>
      </c>
      <c r="B187" s="163"/>
      <c r="C187" s="21" t="s">
        <v>253</v>
      </c>
      <c r="D187" s="36">
        <f t="shared" ref="D187:D196" si="7">E187+F187+G187+H187</f>
        <v>0</v>
      </c>
      <c r="E187" s="73">
        <f>E188</f>
        <v>0</v>
      </c>
      <c r="F187" s="73">
        <f>F188</f>
        <v>0</v>
      </c>
      <c r="G187" s="73">
        <f>G188</f>
        <v>0</v>
      </c>
      <c r="H187" s="74">
        <f>H188</f>
        <v>0</v>
      </c>
    </row>
    <row r="188" spans="1:8" ht="18" hidden="1" customHeight="1">
      <c r="A188" s="48" t="s">
        <v>356</v>
      </c>
      <c r="B188" s="34"/>
      <c r="C188" s="21" t="s">
        <v>357</v>
      </c>
      <c r="D188" s="36">
        <f t="shared" si="7"/>
        <v>0</v>
      </c>
      <c r="E188" s="36">
        <f>SUM(E189:E196)</f>
        <v>0</v>
      </c>
      <c r="F188" s="36">
        <f>SUM(F189:F196)</f>
        <v>0</v>
      </c>
      <c r="G188" s="36">
        <f>SUM(G189:G196)</f>
        <v>0</v>
      </c>
      <c r="H188" s="51">
        <f>SUM(H189:H196)</f>
        <v>0</v>
      </c>
    </row>
    <row r="189" spans="1:8" ht="15" hidden="1" customHeight="1">
      <c r="A189" s="91"/>
      <c r="B189" s="49" t="s">
        <v>358</v>
      </c>
      <c r="C189" s="35" t="s">
        <v>359</v>
      </c>
      <c r="D189" s="36">
        <f t="shared" si="7"/>
        <v>0</v>
      </c>
      <c r="E189" s="36"/>
      <c r="F189" s="36"/>
      <c r="G189" s="36"/>
      <c r="H189" s="51"/>
    </row>
    <row r="190" spans="1:8" s="27" customFormat="1" ht="32.25" hidden="1" customHeight="1">
      <c r="A190" s="109"/>
      <c r="B190" s="110" t="s">
        <v>360</v>
      </c>
      <c r="C190" s="94" t="s">
        <v>361</v>
      </c>
      <c r="D190" s="36">
        <f t="shared" si="7"/>
        <v>0</v>
      </c>
      <c r="E190" s="73"/>
      <c r="F190" s="73"/>
      <c r="G190" s="73"/>
      <c r="H190" s="74"/>
    </row>
    <row r="191" spans="1:8" s="27" customFormat="1" ht="28.5" hidden="1" customHeight="1">
      <c r="A191" s="111"/>
      <c r="B191" s="112" t="s">
        <v>362</v>
      </c>
      <c r="C191" s="94" t="s">
        <v>363</v>
      </c>
      <c r="D191" s="36">
        <f t="shared" si="7"/>
        <v>0</v>
      </c>
      <c r="E191" s="73"/>
      <c r="F191" s="73"/>
      <c r="G191" s="73"/>
      <c r="H191" s="74"/>
    </row>
    <row r="192" spans="1:8" s="27" customFormat="1" ht="29.25" hidden="1" customHeight="1">
      <c r="A192" s="113"/>
      <c r="B192" s="114" t="s">
        <v>364</v>
      </c>
      <c r="C192" s="94" t="s">
        <v>365</v>
      </c>
      <c r="D192" s="36">
        <f t="shared" si="7"/>
        <v>0</v>
      </c>
      <c r="E192" s="73"/>
      <c r="F192" s="73"/>
      <c r="G192" s="73"/>
      <c r="H192" s="74"/>
    </row>
    <row r="193" spans="1:8" s="27" customFormat="1" ht="29.25" hidden="1" customHeight="1">
      <c r="A193" s="115"/>
      <c r="B193" s="116" t="s">
        <v>366</v>
      </c>
      <c r="C193" s="94" t="s">
        <v>367</v>
      </c>
      <c r="D193" s="36">
        <f t="shared" si="7"/>
        <v>0</v>
      </c>
      <c r="E193" s="73"/>
      <c r="F193" s="73"/>
      <c r="G193" s="73"/>
      <c r="H193" s="74"/>
    </row>
    <row r="194" spans="1:8" s="27" customFormat="1" ht="30" hidden="1" customHeight="1">
      <c r="A194" s="113"/>
      <c r="B194" s="114" t="s">
        <v>368</v>
      </c>
      <c r="C194" s="94" t="s">
        <v>369</v>
      </c>
      <c r="D194" s="36">
        <f t="shared" si="7"/>
        <v>0</v>
      </c>
      <c r="E194" s="73"/>
      <c r="F194" s="73"/>
      <c r="G194" s="73"/>
      <c r="H194" s="74"/>
    </row>
    <row r="195" spans="1:8" s="27" customFormat="1" ht="29.25" hidden="1" customHeight="1">
      <c r="A195" s="115"/>
      <c r="B195" s="116" t="s">
        <v>370</v>
      </c>
      <c r="C195" s="94" t="s">
        <v>371</v>
      </c>
      <c r="D195" s="36">
        <f t="shared" si="7"/>
        <v>0</v>
      </c>
      <c r="E195" s="73"/>
      <c r="F195" s="73"/>
      <c r="G195" s="73"/>
      <c r="H195" s="74"/>
    </row>
    <row r="196" spans="1:8" s="27" customFormat="1" ht="32.25" hidden="1" customHeight="1">
      <c r="A196" s="113"/>
      <c r="B196" s="114" t="s">
        <v>372</v>
      </c>
      <c r="C196" s="94" t="s">
        <v>373</v>
      </c>
      <c r="D196" s="36">
        <f t="shared" si="7"/>
        <v>0</v>
      </c>
      <c r="E196" s="73"/>
      <c r="F196" s="73"/>
      <c r="G196" s="73"/>
      <c r="H196" s="74"/>
    </row>
    <row r="197" spans="1:8" s="27" customFormat="1" ht="12.75" hidden="1" customHeight="1">
      <c r="A197" s="117"/>
      <c r="B197" s="114"/>
      <c r="C197" s="94"/>
      <c r="D197" s="73"/>
      <c r="E197" s="73"/>
      <c r="F197" s="73"/>
      <c r="G197" s="73"/>
      <c r="H197" s="74"/>
    </row>
    <row r="198" spans="1:8" ht="17.25" hidden="1" customHeight="1">
      <c r="A198" s="48" t="s">
        <v>374</v>
      </c>
      <c r="B198" s="67"/>
      <c r="C198" s="21" t="s">
        <v>279</v>
      </c>
      <c r="D198" s="36">
        <f>D199</f>
        <v>0</v>
      </c>
      <c r="E198" s="36">
        <f>E199</f>
        <v>0</v>
      </c>
      <c r="F198" s="36">
        <f>F199</f>
        <v>0</v>
      </c>
      <c r="G198" s="36">
        <f>G199</f>
        <v>0</v>
      </c>
      <c r="H198" s="51">
        <f>H199</f>
        <v>0</v>
      </c>
    </row>
    <row r="199" spans="1:8" ht="26.25" hidden="1" customHeight="1">
      <c r="A199" s="164" t="s">
        <v>375</v>
      </c>
      <c r="B199" s="165"/>
      <c r="C199" s="21" t="s">
        <v>281</v>
      </c>
      <c r="D199" s="36">
        <f>SUM(D200:D209)</f>
        <v>0</v>
      </c>
      <c r="E199" s="36">
        <f>SUM(E200:E209)</f>
        <v>0</v>
      </c>
      <c r="F199" s="36">
        <f>SUM(F200:F209)</f>
        <v>0</v>
      </c>
      <c r="G199" s="36">
        <f>SUM(G200:G209)</f>
        <v>0</v>
      </c>
      <c r="H199" s="51">
        <f>SUM(H200:H209)</f>
        <v>0</v>
      </c>
    </row>
    <row r="200" spans="1:8" ht="13.5" hidden="1" customHeight="1">
      <c r="A200" s="48"/>
      <c r="B200" s="34" t="s">
        <v>376</v>
      </c>
      <c r="C200" s="35" t="s">
        <v>377</v>
      </c>
      <c r="D200" s="36"/>
      <c r="E200" s="36"/>
      <c r="F200" s="36"/>
      <c r="G200" s="36"/>
      <c r="H200" s="51"/>
    </row>
    <row r="201" spans="1:8" ht="15.75" hidden="1" customHeight="1">
      <c r="A201" s="48"/>
      <c r="B201" s="34" t="s">
        <v>378</v>
      </c>
      <c r="C201" s="35" t="s">
        <v>379</v>
      </c>
      <c r="D201" s="36"/>
      <c r="E201" s="36"/>
      <c r="F201" s="36"/>
      <c r="G201" s="36"/>
      <c r="H201" s="51"/>
    </row>
    <row r="202" spans="1:8" ht="15.75" hidden="1" customHeight="1">
      <c r="A202" s="48"/>
      <c r="B202" s="34" t="s">
        <v>380</v>
      </c>
      <c r="C202" s="35" t="s">
        <v>381</v>
      </c>
      <c r="D202" s="36"/>
      <c r="E202" s="36"/>
      <c r="F202" s="36"/>
      <c r="G202" s="36"/>
      <c r="H202" s="51"/>
    </row>
    <row r="203" spans="1:8" ht="15.75" hidden="1" customHeight="1">
      <c r="A203" s="48"/>
      <c r="B203" s="34" t="s">
        <v>382</v>
      </c>
      <c r="C203" s="35" t="s">
        <v>383</v>
      </c>
      <c r="D203" s="36"/>
      <c r="E203" s="36"/>
      <c r="F203" s="36"/>
      <c r="G203" s="36"/>
      <c r="H203" s="51"/>
    </row>
    <row r="204" spans="1:8" ht="17.25" hidden="1" customHeight="1">
      <c r="A204" s="48"/>
      <c r="B204" s="64" t="s">
        <v>384</v>
      </c>
      <c r="C204" s="35" t="s">
        <v>385</v>
      </c>
      <c r="D204" s="36"/>
      <c r="E204" s="36"/>
      <c r="F204" s="36"/>
      <c r="G204" s="36"/>
      <c r="H204" s="51"/>
    </row>
    <row r="205" spans="1:8" ht="13.5" hidden="1" customHeight="1">
      <c r="A205" s="95"/>
      <c r="B205" s="34" t="s">
        <v>386</v>
      </c>
      <c r="C205" s="35" t="s">
        <v>387</v>
      </c>
      <c r="D205" s="36"/>
      <c r="E205" s="36"/>
      <c r="F205" s="36"/>
      <c r="G205" s="36"/>
      <c r="H205" s="51"/>
    </row>
    <row r="206" spans="1:8" ht="13.5" hidden="1" customHeight="1">
      <c r="A206" s="95"/>
      <c r="B206" s="34" t="s">
        <v>388</v>
      </c>
      <c r="C206" s="35" t="s">
        <v>389</v>
      </c>
      <c r="D206" s="36"/>
      <c r="E206" s="36"/>
      <c r="F206" s="36"/>
      <c r="G206" s="36"/>
      <c r="H206" s="51"/>
    </row>
    <row r="207" spans="1:8" ht="13.5" hidden="1" customHeight="1">
      <c r="A207" s="95"/>
      <c r="B207" s="49" t="s">
        <v>390</v>
      </c>
      <c r="C207" s="35" t="s">
        <v>391</v>
      </c>
      <c r="D207" s="36"/>
      <c r="E207" s="36"/>
      <c r="F207" s="36"/>
      <c r="G207" s="36"/>
      <c r="H207" s="51"/>
    </row>
    <row r="208" spans="1:8" ht="13.5" hidden="1" customHeight="1">
      <c r="A208" s="95"/>
      <c r="B208" s="118" t="s">
        <v>392</v>
      </c>
      <c r="C208" s="35" t="s">
        <v>393</v>
      </c>
      <c r="D208" s="36"/>
      <c r="E208" s="36"/>
      <c r="F208" s="36"/>
      <c r="G208" s="36"/>
      <c r="H208" s="51"/>
    </row>
    <row r="209" spans="1:8" ht="13.5" hidden="1" customHeight="1">
      <c r="A209" s="95"/>
      <c r="B209" s="93" t="s">
        <v>394</v>
      </c>
      <c r="C209" s="35" t="s">
        <v>395</v>
      </c>
      <c r="D209" s="36"/>
      <c r="E209" s="36"/>
      <c r="F209" s="36"/>
      <c r="G209" s="36"/>
      <c r="H209" s="51"/>
    </row>
    <row r="210" spans="1:8" ht="13.5" hidden="1" customHeight="1">
      <c r="A210" s="119"/>
      <c r="B210" s="118"/>
      <c r="C210" s="120"/>
      <c r="D210" s="36"/>
      <c r="E210" s="36"/>
      <c r="F210" s="36"/>
      <c r="G210" s="36"/>
      <c r="H210" s="51"/>
    </row>
    <row r="211" spans="1:8" ht="39.75" hidden="1" customHeight="1">
      <c r="A211" s="153" t="s">
        <v>396</v>
      </c>
      <c r="B211" s="153"/>
      <c r="C211" s="121">
        <v>56</v>
      </c>
      <c r="D211" s="36"/>
      <c r="E211" s="36"/>
      <c r="F211" s="36"/>
      <c r="G211" s="36"/>
      <c r="H211" s="51"/>
    </row>
    <row r="212" spans="1:8" ht="13.5" hidden="1" customHeight="1">
      <c r="A212" s="154" t="s">
        <v>397</v>
      </c>
      <c r="B212" s="155"/>
      <c r="C212" s="35" t="s">
        <v>398</v>
      </c>
      <c r="D212" s="36"/>
      <c r="E212" s="36"/>
      <c r="F212" s="36"/>
      <c r="G212" s="36"/>
      <c r="H212" s="51"/>
    </row>
    <row r="213" spans="1:8" ht="13.5" hidden="1" customHeight="1">
      <c r="A213" s="122"/>
      <c r="B213" s="123" t="s">
        <v>399</v>
      </c>
      <c r="C213" s="124" t="s">
        <v>400</v>
      </c>
      <c r="D213" s="36"/>
      <c r="E213" s="36"/>
      <c r="F213" s="36"/>
      <c r="G213" s="36"/>
      <c r="H213" s="51"/>
    </row>
    <row r="214" spans="1:8" ht="13.5" hidden="1" customHeight="1">
      <c r="A214" s="122"/>
      <c r="B214" s="123" t="s">
        <v>401</v>
      </c>
      <c r="C214" s="124" t="s">
        <v>402</v>
      </c>
      <c r="D214" s="36"/>
      <c r="E214" s="36"/>
      <c r="F214" s="36"/>
      <c r="G214" s="36"/>
      <c r="H214" s="51"/>
    </row>
    <row r="215" spans="1:8" ht="13.5" hidden="1" customHeight="1">
      <c r="A215" s="122"/>
      <c r="B215" s="123" t="s">
        <v>403</v>
      </c>
      <c r="C215" s="124" t="s">
        <v>404</v>
      </c>
      <c r="D215" s="36"/>
      <c r="E215" s="36"/>
      <c r="F215" s="36"/>
      <c r="G215" s="36"/>
      <c r="H215" s="51"/>
    </row>
    <row r="216" spans="1:8" ht="13.5" hidden="1" customHeight="1">
      <c r="A216" s="149" t="s">
        <v>405</v>
      </c>
      <c r="B216" s="150"/>
      <c r="C216" s="126" t="s">
        <v>406</v>
      </c>
      <c r="D216" s="36"/>
      <c r="E216" s="36"/>
      <c r="F216" s="36"/>
      <c r="G216" s="36"/>
      <c r="H216" s="51"/>
    </row>
    <row r="217" spans="1:8" ht="13.5" hidden="1" customHeight="1">
      <c r="A217" s="122"/>
      <c r="B217" s="123" t="s">
        <v>399</v>
      </c>
      <c r="C217" s="124" t="s">
        <v>407</v>
      </c>
      <c r="D217" s="36"/>
      <c r="E217" s="36"/>
      <c r="F217" s="36"/>
      <c r="G217" s="36"/>
      <c r="H217" s="51"/>
    </row>
    <row r="218" spans="1:8" ht="13.5" hidden="1" customHeight="1">
      <c r="A218" s="122"/>
      <c r="B218" s="123" t="s">
        <v>401</v>
      </c>
      <c r="C218" s="124" t="s">
        <v>408</v>
      </c>
      <c r="D218" s="36"/>
      <c r="E218" s="36"/>
      <c r="F218" s="36"/>
      <c r="G218" s="36"/>
      <c r="H218" s="51"/>
    </row>
    <row r="219" spans="1:8" ht="13.5" hidden="1" customHeight="1">
      <c r="A219" s="122"/>
      <c r="B219" s="123" t="s">
        <v>403</v>
      </c>
      <c r="C219" s="124" t="s">
        <v>409</v>
      </c>
      <c r="D219" s="36"/>
      <c r="E219" s="36"/>
      <c r="F219" s="36"/>
      <c r="G219" s="36"/>
      <c r="H219" s="51"/>
    </row>
    <row r="220" spans="1:8" ht="13.5" hidden="1" customHeight="1">
      <c r="A220" s="149" t="s">
        <v>410</v>
      </c>
      <c r="B220" s="150"/>
      <c r="C220" s="126" t="s">
        <v>411</v>
      </c>
      <c r="D220" s="36"/>
      <c r="E220" s="36"/>
      <c r="F220" s="36"/>
      <c r="G220" s="36"/>
      <c r="H220" s="51"/>
    </row>
    <row r="221" spans="1:8" ht="13.5" hidden="1" customHeight="1">
      <c r="A221" s="122"/>
      <c r="B221" s="123" t="s">
        <v>399</v>
      </c>
      <c r="C221" s="124" t="s">
        <v>412</v>
      </c>
      <c r="D221" s="36"/>
      <c r="E221" s="36"/>
      <c r="F221" s="36"/>
      <c r="G221" s="36"/>
      <c r="H221" s="51"/>
    </row>
    <row r="222" spans="1:8" ht="13.5" hidden="1" customHeight="1">
      <c r="A222" s="122"/>
      <c r="B222" s="123" t="s">
        <v>401</v>
      </c>
      <c r="C222" s="124" t="s">
        <v>413</v>
      </c>
      <c r="D222" s="36"/>
      <c r="E222" s="36"/>
      <c r="F222" s="36"/>
      <c r="G222" s="36"/>
      <c r="H222" s="51"/>
    </row>
    <row r="223" spans="1:8" ht="13.5" hidden="1" customHeight="1">
      <c r="A223" s="122"/>
      <c r="B223" s="123" t="s">
        <v>403</v>
      </c>
      <c r="C223" s="124" t="s">
        <v>414</v>
      </c>
      <c r="D223" s="36"/>
      <c r="E223" s="36"/>
      <c r="F223" s="36"/>
      <c r="G223" s="36"/>
      <c r="H223" s="51"/>
    </row>
    <row r="224" spans="1:8" ht="13.5" hidden="1" customHeight="1">
      <c r="A224" s="149" t="s">
        <v>415</v>
      </c>
      <c r="B224" s="150"/>
      <c r="C224" s="126" t="s">
        <v>416</v>
      </c>
      <c r="D224" s="36"/>
      <c r="E224" s="36"/>
      <c r="F224" s="36"/>
      <c r="G224" s="36"/>
      <c r="H224" s="51"/>
    </row>
    <row r="225" spans="1:8" ht="13.5" hidden="1" customHeight="1">
      <c r="A225" s="122"/>
      <c r="B225" s="123" t="s">
        <v>399</v>
      </c>
      <c r="C225" s="124" t="s">
        <v>417</v>
      </c>
      <c r="D225" s="36"/>
      <c r="E225" s="36"/>
      <c r="F225" s="36"/>
      <c r="G225" s="36"/>
      <c r="H225" s="51"/>
    </row>
    <row r="226" spans="1:8" ht="13.5" hidden="1" customHeight="1">
      <c r="A226" s="122"/>
      <c r="B226" s="123" t="s">
        <v>401</v>
      </c>
      <c r="C226" s="124" t="s">
        <v>418</v>
      </c>
      <c r="D226" s="36"/>
      <c r="E226" s="36"/>
      <c r="F226" s="36"/>
      <c r="G226" s="36"/>
      <c r="H226" s="51"/>
    </row>
    <row r="227" spans="1:8" ht="13.5" hidden="1" customHeight="1">
      <c r="A227" s="122"/>
      <c r="B227" s="123" t="s">
        <v>403</v>
      </c>
      <c r="C227" s="124" t="s">
        <v>419</v>
      </c>
      <c r="D227" s="36"/>
      <c r="E227" s="36"/>
      <c r="F227" s="36"/>
      <c r="G227" s="36"/>
      <c r="H227" s="51"/>
    </row>
    <row r="228" spans="1:8" ht="13.5" hidden="1" customHeight="1">
      <c r="A228" s="149" t="s">
        <v>420</v>
      </c>
      <c r="B228" s="150"/>
      <c r="C228" s="126" t="s">
        <v>421</v>
      </c>
      <c r="D228" s="36"/>
      <c r="E228" s="36"/>
      <c r="F228" s="36"/>
      <c r="G228" s="36"/>
      <c r="H228" s="51"/>
    </row>
    <row r="229" spans="1:8" ht="13.5" hidden="1" customHeight="1">
      <c r="A229" s="122"/>
      <c r="B229" s="123" t="s">
        <v>399</v>
      </c>
      <c r="C229" s="124" t="s">
        <v>422</v>
      </c>
      <c r="D229" s="36"/>
      <c r="E229" s="36"/>
      <c r="F229" s="36"/>
      <c r="G229" s="36"/>
      <c r="H229" s="51"/>
    </row>
    <row r="230" spans="1:8" ht="13.5" hidden="1" customHeight="1">
      <c r="A230" s="122"/>
      <c r="B230" s="123" t="s">
        <v>401</v>
      </c>
      <c r="C230" s="124" t="s">
        <v>423</v>
      </c>
      <c r="D230" s="36"/>
      <c r="E230" s="36"/>
      <c r="F230" s="36"/>
      <c r="G230" s="36"/>
      <c r="H230" s="51"/>
    </row>
    <row r="231" spans="1:8" ht="13.5" hidden="1" customHeight="1">
      <c r="A231" s="122"/>
      <c r="B231" s="123" t="s">
        <v>403</v>
      </c>
      <c r="C231" s="124" t="s">
        <v>424</v>
      </c>
      <c r="D231" s="36"/>
      <c r="E231" s="36"/>
      <c r="F231" s="36"/>
      <c r="G231" s="36"/>
      <c r="H231" s="51"/>
    </row>
    <row r="232" spans="1:8" ht="13.5" hidden="1" customHeight="1">
      <c r="A232" s="149" t="s">
        <v>425</v>
      </c>
      <c r="B232" s="150"/>
      <c r="C232" s="126" t="s">
        <v>426</v>
      </c>
      <c r="D232" s="36"/>
      <c r="E232" s="36"/>
      <c r="F232" s="36"/>
      <c r="G232" s="36"/>
      <c r="H232" s="51"/>
    </row>
    <row r="233" spans="1:8" ht="13.5" hidden="1" customHeight="1">
      <c r="A233" s="122"/>
      <c r="B233" s="123" t="s">
        <v>399</v>
      </c>
      <c r="C233" s="124" t="s">
        <v>427</v>
      </c>
      <c r="D233" s="36"/>
      <c r="E233" s="36"/>
      <c r="F233" s="36"/>
      <c r="G233" s="36"/>
      <c r="H233" s="51"/>
    </row>
    <row r="234" spans="1:8" ht="13.5" hidden="1" customHeight="1">
      <c r="A234" s="122"/>
      <c r="B234" s="123" t="s">
        <v>401</v>
      </c>
      <c r="C234" s="124" t="s">
        <v>428</v>
      </c>
      <c r="D234" s="36"/>
      <c r="E234" s="36"/>
      <c r="F234" s="36"/>
      <c r="G234" s="36"/>
      <c r="H234" s="51"/>
    </row>
    <row r="235" spans="1:8" ht="13.5" hidden="1" customHeight="1">
      <c r="A235" s="122"/>
      <c r="B235" s="123" t="s">
        <v>403</v>
      </c>
      <c r="C235" s="124" t="s">
        <v>429</v>
      </c>
      <c r="D235" s="36"/>
      <c r="E235" s="36"/>
      <c r="F235" s="36"/>
      <c r="G235" s="36"/>
      <c r="H235" s="51"/>
    </row>
    <row r="236" spans="1:8" ht="13.5" hidden="1" customHeight="1">
      <c r="A236" s="149" t="s">
        <v>430</v>
      </c>
      <c r="B236" s="150"/>
      <c r="C236" s="126" t="s">
        <v>431</v>
      </c>
      <c r="D236" s="36"/>
      <c r="E236" s="36"/>
      <c r="F236" s="36"/>
      <c r="G236" s="36"/>
      <c r="H236" s="51"/>
    </row>
    <row r="237" spans="1:8" ht="13.5" hidden="1" customHeight="1">
      <c r="A237" s="122"/>
      <c r="B237" s="123" t="s">
        <v>399</v>
      </c>
      <c r="C237" s="124" t="s">
        <v>432</v>
      </c>
      <c r="D237" s="36"/>
      <c r="E237" s="36"/>
      <c r="F237" s="36"/>
      <c r="G237" s="36"/>
      <c r="H237" s="51"/>
    </row>
    <row r="238" spans="1:8" ht="13.5" hidden="1" customHeight="1">
      <c r="A238" s="122"/>
      <c r="B238" s="123" t="s">
        <v>401</v>
      </c>
      <c r="C238" s="124" t="s">
        <v>433</v>
      </c>
      <c r="D238" s="36"/>
      <c r="E238" s="36"/>
      <c r="F238" s="36"/>
      <c r="G238" s="36"/>
      <c r="H238" s="51"/>
    </row>
    <row r="239" spans="1:8" ht="13.5" hidden="1" customHeight="1">
      <c r="A239" s="122"/>
      <c r="B239" s="123" t="s">
        <v>403</v>
      </c>
      <c r="C239" s="124" t="s">
        <v>434</v>
      </c>
      <c r="D239" s="36"/>
      <c r="E239" s="36"/>
      <c r="F239" s="36"/>
      <c r="G239" s="36"/>
      <c r="H239" s="51"/>
    </row>
    <row r="240" spans="1:8" ht="13.5" hidden="1" customHeight="1">
      <c r="A240" s="151" t="s">
        <v>435</v>
      </c>
      <c r="B240" s="152"/>
      <c r="C240" s="126" t="s">
        <v>436</v>
      </c>
      <c r="D240" s="36"/>
      <c r="E240" s="36"/>
      <c r="F240" s="36"/>
      <c r="G240" s="36"/>
      <c r="H240" s="51"/>
    </row>
    <row r="241" spans="1:8" ht="13.5" hidden="1" customHeight="1">
      <c r="A241" s="127"/>
      <c r="B241" s="125" t="s">
        <v>437</v>
      </c>
      <c r="C241" s="126" t="s">
        <v>438</v>
      </c>
      <c r="D241" s="36"/>
      <c r="E241" s="36"/>
      <c r="F241" s="36"/>
      <c r="G241" s="36"/>
      <c r="H241" s="51"/>
    </row>
    <row r="242" spans="1:8" ht="13.5" hidden="1" customHeight="1">
      <c r="A242" s="127"/>
      <c r="B242" s="125" t="s">
        <v>439</v>
      </c>
      <c r="C242" s="126" t="s">
        <v>440</v>
      </c>
      <c r="D242" s="36"/>
      <c r="E242" s="36"/>
      <c r="F242" s="36"/>
      <c r="G242" s="36"/>
      <c r="H242" s="51"/>
    </row>
    <row r="243" spans="1:8" ht="13.5" hidden="1" customHeight="1">
      <c r="A243" s="127"/>
      <c r="B243" s="125" t="s">
        <v>441</v>
      </c>
      <c r="C243" s="126" t="s">
        <v>442</v>
      </c>
      <c r="D243" s="36"/>
      <c r="E243" s="36"/>
      <c r="F243" s="36"/>
      <c r="G243" s="36"/>
      <c r="H243" s="51"/>
    </row>
    <row r="244" spans="1:8" ht="13.5" hidden="1" customHeight="1">
      <c r="A244" s="151" t="s">
        <v>443</v>
      </c>
      <c r="B244" s="152"/>
      <c r="C244" s="126" t="s">
        <v>444</v>
      </c>
      <c r="D244" s="36"/>
      <c r="E244" s="36"/>
      <c r="F244" s="36"/>
      <c r="G244" s="36"/>
      <c r="H244" s="51"/>
    </row>
    <row r="245" spans="1:8" ht="13.5" hidden="1" customHeight="1">
      <c r="A245" s="127"/>
      <c r="B245" s="125" t="s">
        <v>437</v>
      </c>
      <c r="C245" s="126" t="s">
        <v>445</v>
      </c>
      <c r="D245" s="36"/>
      <c r="E245" s="36"/>
      <c r="F245" s="36"/>
      <c r="G245" s="36"/>
      <c r="H245" s="51"/>
    </row>
    <row r="246" spans="1:8" ht="13.5" hidden="1" customHeight="1">
      <c r="A246" s="127"/>
      <c r="B246" s="125" t="s">
        <v>446</v>
      </c>
      <c r="C246" s="126" t="s">
        <v>447</v>
      </c>
      <c r="D246" s="36"/>
      <c r="E246" s="36"/>
      <c r="F246" s="36"/>
      <c r="G246" s="36"/>
      <c r="H246" s="51"/>
    </row>
    <row r="247" spans="1:8" ht="13.5" hidden="1" customHeight="1">
      <c r="A247" s="127"/>
      <c r="B247" s="125" t="s">
        <v>441</v>
      </c>
      <c r="C247" s="126" t="s">
        <v>448</v>
      </c>
      <c r="D247" s="36"/>
      <c r="E247" s="36"/>
      <c r="F247" s="36"/>
      <c r="G247" s="36"/>
      <c r="H247" s="51"/>
    </row>
    <row r="248" spans="1:8" ht="13.5" hidden="1" customHeight="1">
      <c r="A248" s="150" t="s">
        <v>449</v>
      </c>
      <c r="B248" s="150"/>
      <c r="C248" s="126" t="s">
        <v>450</v>
      </c>
      <c r="D248" s="36"/>
      <c r="E248" s="36"/>
      <c r="F248" s="36"/>
      <c r="G248" s="36"/>
      <c r="H248" s="51"/>
    </row>
    <row r="249" spans="1:8" ht="13.5" hidden="1" customHeight="1">
      <c r="A249" s="125"/>
      <c r="B249" s="125" t="s">
        <v>437</v>
      </c>
      <c r="C249" s="126" t="s">
        <v>451</v>
      </c>
      <c r="D249" s="36"/>
      <c r="E249" s="36"/>
      <c r="F249" s="36"/>
      <c r="G249" s="36"/>
      <c r="H249" s="51"/>
    </row>
    <row r="250" spans="1:8" ht="13.5" hidden="1" customHeight="1">
      <c r="A250" s="125"/>
      <c r="B250" s="125" t="s">
        <v>446</v>
      </c>
      <c r="C250" s="126" t="s">
        <v>452</v>
      </c>
      <c r="D250" s="36"/>
      <c r="E250" s="36"/>
      <c r="F250" s="36"/>
      <c r="G250" s="36"/>
      <c r="H250" s="51"/>
    </row>
    <row r="251" spans="1:8" ht="13.5" hidden="1" customHeight="1">
      <c r="A251" s="125"/>
      <c r="B251" s="125" t="s">
        <v>441</v>
      </c>
      <c r="C251" s="126" t="s">
        <v>453</v>
      </c>
      <c r="D251" s="36"/>
      <c r="E251" s="36"/>
      <c r="F251" s="36"/>
      <c r="G251" s="36"/>
      <c r="H251" s="51"/>
    </row>
    <row r="252" spans="1:8" ht="13.5" hidden="1" customHeight="1">
      <c r="A252" s="150" t="s">
        <v>454</v>
      </c>
      <c r="B252" s="150"/>
      <c r="C252" s="126" t="s">
        <v>455</v>
      </c>
      <c r="D252" s="36"/>
      <c r="E252" s="36"/>
      <c r="F252" s="36"/>
      <c r="G252" s="36"/>
      <c r="H252" s="51"/>
    </row>
    <row r="253" spans="1:8" ht="13.5" hidden="1" customHeight="1">
      <c r="A253" s="125"/>
      <c r="B253" s="125" t="s">
        <v>437</v>
      </c>
      <c r="C253" s="126" t="s">
        <v>456</v>
      </c>
      <c r="D253" s="36"/>
      <c r="E253" s="36"/>
      <c r="F253" s="36"/>
      <c r="G253" s="36"/>
      <c r="H253" s="51"/>
    </row>
    <row r="254" spans="1:8" ht="13.5" hidden="1" customHeight="1">
      <c r="A254" s="125"/>
      <c r="B254" s="125" t="s">
        <v>446</v>
      </c>
      <c r="C254" s="126" t="s">
        <v>457</v>
      </c>
      <c r="D254" s="36"/>
      <c r="E254" s="36"/>
      <c r="F254" s="36"/>
      <c r="G254" s="36"/>
      <c r="H254" s="51"/>
    </row>
    <row r="255" spans="1:8" ht="13.5" hidden="1" customHeight="1">
      <c r="A255" s="125"/>
      <c r="B255" s="125" t="s">
        <v>441</v>
      </c>
      <c r="C255" s="126" t="s">
        <v>458</v>
      </c>
      <c r="D255" s="36"/>
      <c r="E255" s="36"/>
      <c r="F255" s="36"/>
      <c r="G255" s="36"/>
      <c r="H255" s="51"/>
    </row>
    <row r="256" spans="1:8" ht="15.75" hidden="1" customHeight="1">
      <c r="A256" s="20" t="s">
        <v>459</v>
      </c>
      <c r="B256" s="128"/>
      <c r="C256" s="21" t="s">
        <v>460</v>
      </c>
      <c r="D256" s="36">
        <f t="shared" ref="D256:D262" si="8">E256+F256+G256+H256</f>
        <v>0</v>
      </c>
      <c r="E256" s="36">
        <f>E257+E267</f>
        <v>0</v>
      </c>
      <c r="F256" s="36">
        <f>F257+F267</f>
        <v>0</v>
      </c>
      <c r="G256" s="36">
        <f>G257+G267</f>
        <v>0</v>
      </c>
      <c r="H256" s="51">
        <f>H257+H267</f>
        <v>0</v>
      </c>
    </row>
    <row r="257" spans="1:8" hidden="1">
      <c r="A257" s="54" t="s">
        <v>461</v>
      </c>
      <c r="B257" s="49"/>
      <c r="C257" s="129">
        <v>71</v>
      </c>
      <c r="D257" s="36">
        <f t="shared" si="8"/>
        <v>0</v>
      </c>
      <c r="E257" s="36">
        <f>E258+E263+E265</f>
        <v>0</v>
      </c>
      <c r="F257" s="36">
        <f>F258+F263+F265</f>
        <v>0</v>
      </c>
      <c r="G257" s="36">
        <f>G258+G263+G265</f>
        <v>0</v>
      </c>
      <c r="H257" s="51">
        <f>H258+H263+H265</f>
        <v>0</v>
      </c>
    </row>
    <row r="258" spans="1:8" hidden="1">
      <c r="A258" s="48" t="s">
        <v>462</v>
      </c>
      <c r="B258" s="49"/>
      <c r="C258" s="129" t="s">
        <v>463</v>
      </c>
      <c r="D258" s="36">
        <f t="shared" si="8"/>
        <v>0</v>
      </c>
      <c r="E258" s="36">
        <f>E259+E260+E261+E262</f>
        <v>0</v>
      </c>
      <c r="F258" s="36">
        <f>F259+F260+F261+F262</f>
        <v>0</v>
      </c>
      <c r="G258" s="36">
        <f>G259+G260+G261+G262</f>
        <v>0</v>
      </c>
      <c r="H258" s="51">
        <f>H259+H260+H261+H262</f>
        <v>0</v>
      </c>
    </row>
    <row r="259" spans="1:8" hidden="1">
      <c r="A259" s="48"/>
      <c r="B259" s="49" t="s">
        <v>464</v>
      </c>
      <c r="C259" s="77" t="s">
        <v>465</v>
      </c>
      <c r="D259" s="36">
        <f t="shared" si="8"/>
        <v>0</v>
      </c>
      <c r="E259" s="36"/>
      <c r="F259" s="36"/>
      <c r="G259" s="36">
        <v>0</v>
      </c>
      <c r="H259" s="51"/>
    </row>
    <row r="260" spans="1:8" hidden="1">
      <c r="A260" s="130"/>
      <c r="B260" s="64" t="s">
        <v>466</v>
      </c>
      <c r="C260" s="77" t="s">
        <v>467</v>
      </c>
      <c r="D260" s="36">
        <f t="shared" si="8"/>
        <v>0</v>
      </c>
      <c r="E260" s="36"/>
      <c r="F260" s="36"/>
      <c r="G260" s="36"/>
      <c r="H260" s="51"/>
    </row>
    <row r="261" spans="1:8" hidden="1">
      <c r="A261" s="48"/>
      <c r="B261" s="34" t="s">
        <v>468</v>
      </c>
      <c r="C261" s="77" t="s">
        <v>469</v>
      </c>
      <c r="D261" s="36">
        <f t="shared" si="8"/>
        <v>0</v>
      </c>
      <c r="E261" s="36"/>
      <c r="F261" s="36"/>
      <c r="G261" s="36"/>
      <c r="H261" s="51"/>
    </row>
    <row r="262" spans="1:8" hidden="1">
      <c r="A262" s="48"/>
      <c r="B262" s="34" t="s">
        <v>470</v>
      </c>
      <c r="C262" s="77" t="s">
        <v>471</v>
      </c>
      <c r="D262" s="36">
        <f t="shared" si="8"/>
        <v>0</v>
      </c>
      <c r="E262" s="36">
        <v>0</v>
      </c>
      <c r="F262" s="36"/>
      <c r="G262" s="131"/>
      <c r="H262" s="51">
        <v>0</v>
      </c>
    </row>
    <row r="263" spans="1:8" hidden="1">
      <c r="A263" s="48" t="s">
        <v>472</v>
      </c>
      <c r="B263" s="48"/>
      <c r="C263" s="129" t="s">
        <v>473</v>
      </c>
      <c r="D263" s="36">
        <f>D264</f>
        <v>0</v>
      </c>
      <c r="E263" s="36">
        <f>E264</f>
        <v>0</v>
      </c>
      <c r="F263" s="36">
        <f>F264</f>
        <v>0</v>
      </c>
      <c r="G263" s="36">
        <f>G264</f>
        <v>0</v>
      </c>
      <c r="H263" s="51">
        <f>H264</f>
        <v>0</v>
      </c>
    </row>
    <row r="264" spans="1:8" hidden="1">
      <c r="A264" s="48"/>
      <c r="B264" s="34" t="s">
        <v>474</v>
      </c>
      <c r="C264" s="77" t="s">
        <v>475</v>
      </c>
      <c r="D264" s="36"/>
      <c r="E264" s="36"/>
      <c r="F264" s="36"/>
      <c r="G264" s="36"/>
      <c r="H264" s="51"/>
    </row>
    <row r="265" spans="1:8" hidden="1">
      <c r="A265" s="48" t="s">
        <v>476</v>
      </c>
      <c r="B265" s="34"/>
      <c r="C265" s="129" t="s">
        <v>477</v>
      </c>
      <c r="D265" s="36"/>
      <c r="E265" s="36"/>
      <c r="F265" s="36"/>
      <c r="G265" s="36"/>
      <c r="H265" s="51"/>
    </row>
    <row r="266" spans="1:8" hidden="1">
      <c r="A266" s="48"/>
      <c r="B266" s="49"/>
      <c r="C266" s="35"/>
      <c r="D266" s="36"/>
      <c r="E266" s="36"/>
      <c r="F266" s="36"/>
      <c r="G266" s="36"/>
      <c r="H266" s="51"/>
    </row>
    <row r="267" spans="1:8" hidden="1">
      <c r="A267" s="54" t="s">
        <v>478</v>
      </c>
      <c r="B267" s="34"/>
      <c r="C267" s="129">
        <v>72</v>
      </c>
      <c r="D267" s="36">
        <f>E267+F267+G267+H267</f>
        <v>0</v>
      </c>
      <c r="E267" s="36">
        <f t="shared" ref="E267:H268" si="9">E268</f>
        <v>0</v>
      </c>
      <c r="F267" s="36">
        <f t="shared" si="9"/>
        <v>0</v>
      </c>
      <c r="G267" s="36">
        <f t="shared" si="9"/>
        <v>0</v>
      </c>
      <c r="H267" s="51">
        <f t="shared" si="9"/>
        <v>0</v>
      </c>
    </row>
    <row r="268" spans="1:8" hidden="1">
      <c r="A268" s="132" t="s">
        <v>479</v>
      </c>
      <c r="B268" s="133"/>
      <c r="C268" s="129" t="s">
        <v>480</v>
      </c>
      <c r="D268" s="36">
        <f>E268+F268+G268+H268</f>
        <v>0</v>
      </c>
      <c r="E268" s="36">
        <f t="shared" si="9"/>
        <v>0</v>
      </c>
      <c r="F268" s="36">
        <f t="shared" si="9"/>
        <v>0</v>
      </c>
      <c r="G268" s="36">
        <f t="shared" si="9"/>
        <v>0</v>
      </c>
      <c r="H268" s="51">
        <f t="shared" si="9"/>
        <v>0</v>
      </c>
    </row>
    <row r="269" spans="1:8" hidden="1">
      <c r="A269" s="132"/>
      <c r="B269" s="34" t="s">
        <v>481</v>
      </c>
      <c r="C269" s="35" t="s">
        <v>482</v>
      </c>
      <c r="D269" s="36">
        <f>E269+F269+G269+H269</f>
        <v>0</v>
      </c>
      <c r="E269" s="36"/>
      <c r="F269" s="36"/>
      <c r="G269" s="36"/>
      <c r="H269" s="51"/>
    </row>
    <row r="270" spans="1:8" hidden="1">
      <c r="A270" s="132"/>
      <c r="B270" s="34"/>
      <c r="C270" s="134"/>
      <c r="D270" s="89"/>
      <c r="E270" s="89"/>
      <c r="F270" s="89"/>
      <c r="G270" s="89"/>
      <c r="H270" s="90"/>
    </row>
    <row r="271" spans="1:8" hidden="1">
      <c r="A271" s="132" t="s">
        <v>483</v>
      </c>
      <c r="B271" s="133"/>
      <c r="C271" s="135">
        <v>75</v>
      </c>
      <c r="D271" s="89"/>
      <c r="E271" s="89"/>
      <c r="F271" s="89"/>
      <c r="G271" s="89"/>
      <c r="H271" s="90"/>
    </row>
    <row r="272" spans="1:8" hidden="1">
      <c r="A272" s="132"/>
      <c r="B272" s="133"/>
      <c r="C272" s="100"/>
      <c r="D272" s="36"/>
      <c r="E272" s="36"/>
      <c r="F272" s="36"/>
      <c r="G272" s="36"/>
      <c r="H272" s="51"/>
    </row>
    <row r="273" spans="1:8" ht="35.25" hidden="1" customHeight="1">
      <c r="A273" s="143" t="s">
        <v>350</v>
      </c>
      <c r="B273" s="144"/>
      <c r="C273" s="88" t="s">
        <v>351</v>
      </c>
      <c r="D273" s="89"/>
      <c r="E273" s="89"/>
      <c r="F273" s="89"/>
      <c r="G273" s="89"/>
      <c r="H273" s="90"/>
    </row>
    <row r="274" spans="1:8" ht="2.25" customHeight="1">
      <c r="A274" s="86" t="s">
        <v>352</v>
      </c>
      <c r="B274" s="87"/>
      <c r="C274" s="88" t="s">
        <v>353</v>
      </c>
      <c r="D274" s="89"/>
      <c r="E274" s="89"/>
      <c r="F274" s="89"/>
      <c r="G274" s="89"/>
      <c r="H274" s="90"/>
    </row>
    <row r="275" spans="1:8">
      <c r="A275" s="136"/>
      <c r="B275" s="137"/>
      <c r="C275" s="138"/>
      <c r="D275" s="139"/>
      <c r="E275" s="139"/>
      <c r="F275" s="139"/>
      <c r="G275" s="139"/>
      <c r="H275" s="140"/>
    </row>
    <row r="277" spans="1:8">
      <c r="A277" s="145" t="s">
        <v>484</v>
      </c>
      <c r="B277" s="145"/>
      <c r="C277" s="146"/>
      <c r="D277" s="146"/>
      <c r="E277" s="146"/>
      <c r="F277" s="141"/>
      <c r="G277" s="141"/>
    </row>
    <row r="278" spans="1:8">
      <c r="B278" s="8"/>
      <c r="C278" s="147"/>
      <c r="D278" s="147"/>
      <c r="E278" s="147"/>
      <c r="F278" s="147"/>
      <c r="G278" s="148"/>
    </row>
  </sheetData>
  <mergeCells count="40">
    <mergeCell ref="B4:E4"/>
    <mergeCell ref="B5:E5"/>
    <mergeCell ref="B6:D6"/>
    <mergeCell ref="A8:B9"/>
    <mergeCell ref="C8:C9"/>
    <mergeCell ref="E8:H8"/>
    <mergeCell ref="A160:B160"/>
    <mergeCell ref="A10:B10"/>
    <mergeCell ref="A11:B11"/>
    <mergeCell ref="A50:B50"/>
    <mergeCell ref="A78:B78"/>
    <mergeCell ref="A79:B79"/>
    <mergeCell ref="A87:B87"/>
    <mergeCell ref="A96:B96"/>
    <mergeCell ref="A131:B131"/>
    <mergeCell ref="A132:B132"/>
    <mergeCell ref="A145:B145"/>
    <mergeCell ref="A157:B157"/>
    <mergeCell ref="A228:B228"/>
    <mergeCell ref="A161:B161"/>
    <mergeCell ref="A170:B170"/>
    <mergeCell ref="A183:B183"/>
    <mergeCell ref="A186:B186"/>
    <mergeCell ref="A187:B187"/>
    <mergeCell ref="A199:B199"/>
    <mergeCell ref="A211:B211"/>
    <mergeCell ref="A212:B212"/>
    <mergeCell ref="A216:B216"/>
    <mergeCell ref="A220:B220"/>
    <mergeCell ref="A224:B224"/>
    <mergeCell ref="A273:B273"/>
    <mergeCell ref="A277:B277"/>
    <mergeCell ref="C277:E277"/>
    <mergeCell ref="C278:G278"/>
    <mergeCell ref="A232:B232"/>
    <mergeCell ref="A236:B236"/>
    <mergeCell ref="A240:B240"/>
    <mergeCell ref="A244:B244"/>
    <mergeCell ref="A248:B248"/>
    <mergeCell ref="A252:B252"/>
  </mergeCells>
  <pageMargins left="0.25" right="0.25" top="0.75" bottom="0.75" header="0.3" footer="0.3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68,05.02</vt:lpstr>
      <vt:lpstr>'68,05.02'!Print_Area</vt:lpstr>
      <vt:lpstr>'68,05.02'!Print_Titles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dcterms:created xsi:type="dcterms:W3CDTF">2024-01-17T10:50:54Z</dcterms:created>
  <dcterms:modified xsi:type="dcterms:W3CDTF">2024-01-17T10:57:00Z</dcterms:modified>
</cp:coreProperties>
</file>